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https://adminmepcr-my.sharepoint.com/personal/melissa_solis_soto_mep_go_cr/Documents/Escritorio/LIQUIDACIÓN PRESUPUESTARIA AL 29-11-2024/LIQUIDACIONES/"/>
    </mc:Choice>
  </mc:AlternateContent>
  <xr:revisionPtr revIDLastSave="815" documentId="8_{08297FD2-FAEE-4576-B35D-B38D1C7BD758}" xr6:coauthVersionLast="47" xr6:coauthVersionMax="47" xr10:uidLastSave="{1E35CC51-DE8C-4C35-A4C6-24448DEEF2E2}"/>
  <bookViews>
    <workbookView xWindow="-110" yWindow="-110" windowWidth="19420" windowHeight="10300" xr2:uid="{C9E692AE-BEAA-4D0D-8FAC-8ABACA803824}"/>
  </bookViews>
  <sheets>
    <sheet name="LIQUIDACIÓN GENERAL" sheetId="1" r:id="rId1"/>
    <sheet name="LIQUIDACIÓN POR PARTIDA" sheetId="2" r:id="rId2"/>
    <sheet name="LIQUIDACIÓN POR SUBPARTIDA" sheetId="3" r:id="rId3"/>
  </sheets>
  <definedNames>
    <definedName name="_xlnm._FilterDatabase" localSheetId="0" hidden="1">'LIQUIDACIÓN GENERAL'!$A$12:$Z$769</definedName>
    <definedName name="_xlnm._FilterDatabase" localSheetId="1" hidden="1">'LIQUIDACIÓN POR PARTIDA'!$A$12:$Z$692</definedName>
    <definedName name="_xlnm._FilterDatabase" localSheetId="2" hidden="1">'LIQUIDACIÓN POR SUBPARTIDA'!$A$12:$Z$788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0" i="1" l="1"/>
  <c r="W31" i="1"/>
  <c r="W32" i="1"/>
  <c r="W33" i="1"/>
  <c r="W34" i="1"/>
  <c r="W35" i="1"/>
  <c r="W36" i="1"/>
  <c r="W37" i="1"/>
  <c r="W38" i="1"/>
  <c r="W39" i="1"/>
  <c r="W40" i="1"/>
  <c r="W41" i="1"/>
  <c r="W42" i="1"/>
  <c r="W43" i="1"/>
  <c r="W44" i="1"/>
  <c r="W46" i="1"/>
  <c r="W47" i="1"/>
  <c r="W48" i="1"/>
  <c r="W49" i="1"/>
  <c r="W50" i="1"/>
  <c r="W51" i="1"/>
  <c r="W52" i="1"/>
  <c r="W53" i="1"/>
  <c r="W54" i="1"/>
  <c r="W55" i="1"/>
  <c r="W56" i="1"/>
  <c r="W57" i="1"/>
  <c r="W58" i="1"/>
  <c r="W59" i="1"/>
  <c r="W61" i="1"/>
  <c r="W62" i="1"/>
  <c r="W63" i="1"/>
  <c r="W64" i="1"/>
  <c r="W65" i="1"/>
  <c r="W66"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9" i="1"/>
  <c r="W102" i="1"/>
  <c r="W103" i="1"/>
  <c r="W104" i="1"/>
  <c r="W105" i="1"/>
  <c r="W106" i="1"/>
  <c r="W107" i="1"/>
  <c r="W108" i="1"/>
  <c r="W109" i="1"/>
  <c r="W110" i="1"/>
  <c r="W111" i="1"/>
  <c r="W112" i="1"/>
  <c r="W113" i="1"/>
  <c r="W114" i="1"/>
  <c r="W115" i="1"/>
  <c r="W116" i="1"/>
  <c r="W118" i="1"/>
  <c r="W119" i="1"/>
  <c r="W120" i="1"/>
  <c r="W121" i="1"/>
  <c r="W122" i="1"/>
  <c r="W123" i="1"/>
  <c r="W124" i="1"/>
  <c r="W125" i="1"/>
  <c r="W126" i="1"/>
  <c r="W127" i="1"/>
  <c r="W128" i="1"/>
  <c r="W129" i="1"/>
  <c r="W130" i="1"/>
  <c r="W131" i="1"/>
  <c r="W132" i="1"/>
  <c r="W133" i="1"/>
  <c r="W134" i="1"/>
  <c r="W135" i="1"/>
  <c r="W136" i="1"/>
  <c r="W137" i="1"/>
  <c r="W138" i="1"/>
  <c r="W139" i="1"/>
  <c r="W140" i="1"/>
  <c r="W141" i="1"/>
  <c r="W142" i="1"/>
  <c r="W143" i="1"/>
  <c r="W144" i="1"/>
  <c r="W145" i="1"/>
  <c r="W147" i="1"/>
  <c r="W148" i="1"/>
  <c r="W149" i="1"/>
  <c r="W150" i="1"/>
  <c r="W151" i="1"/>
  <c r="W152" i="1"/>
  <c r="W153" i="1"/>
  <c r="W154" i="1"/>
  <c r="W155" i="1"/>
  <c r="W156" i="1"/>
  <c r="W157" i="1"/>
  <c r="W158" i="1"/>
  <c r="W159" i="1"/>
  <c r="W160" i="1"/>
  <c r="W161" i="1"/>
  <c r="W162" i="1"/>
  <c r="W163" i="1"/>
  <c r="W164" i="1"/>
  <c r="W165" i="1"/>
  <c r="W166" i="1"/>
  <c r="W168" i="1"/>
  <c r="W169" i="1"/>
  <c r="W170" i="1"/>
  <c r="W171" i="1"/>
  <c r="W172" i="1"/>
  <c r="W173" i="1"/>
  <c r="W174" i="1"/>
  <c r="W175" i="1"/>
  <c r="W176" i="1"/>
  <c r="W178" i="1"/>
  <c r="W179" i="1"/>
  <c r="W180" i="1"/>
  <c r="W181" i="1"/>
  <c r="W182" i="1"/>
  <c r="W183" i="1"/>
  <c r="W186" i="1"/>
  <c r="W187" i="1"/>
  <c r="W188" i="1"/>
  <c r="W189" i="1"/>
  <c r="W190" i="1"/>
  <c r="W191" i="1"/>
  <c r="W192" i="1"/>
  <c r="W193" i="1"/>
  <c r="W194" i="1"/>
  <c r="W195" i="1"/>
  <c r="W196" i="1"/>
  <c r="W197" i="1"/>
  <c r="W198" i="1"/>
  <c r="W199" i="1"/>
  <c r="W201" i="1"/>
  <c r="W202" i="1"/>
  <c r="W203" i="1"/>
  <c r="W204" i="1"/>
  <c r="W205" i="1"/>
  <c r="W206" i="1"/>
  <c r="W207" i="1"/>
  <c r="W208" i="1"/>
  <c r="W210" i="1"/>
  <c r="W211" i="1"/>
  <c r="W212" i="1"/>
  <c r="W213" i="1"/>
  <c r="W214" i="1"/>
  <c r="W216" i="1"/>
  <c r="W217" i="1"/>
  <c r="W218" i="1"/>
  <c r="W219" i="1"/>
  <c r="W221" i="1"/>
  <c r="W222" i="1"/>
  <c r="W223" i="1"/>
  <c r="W224" i="1"/>
  <c r="W227" i="1"/>
  <c r="W228" i="1"/>
  <c r="W229" i="1"/>
  <c r="W230" i="1"/>
  <c r="W231" i="1"/>
  <c r="W232" i="1"/>
  <c r="W233" i="1"/>
  <c r="W234" i="1"/>
  <c r="W235" i="1"/>
  <c r="W236" i="1"/>
  <c r="W237" i="1"/>
  <c r="W238" i="1"/>
  <c r="W239" i="1"/>
  <c r="W240" i="1"/>
  <c r="W242" i="1"/>
  <c r="W243" i="1"/>
  <c r="W244" i="1"/>
  <c r="W245" i="1"/>
  <c r="W246" i="1"/>
  <c r="W247" i="1"/>
  <c r="W249" i="1"/>
  <c r="W250" i="1"/>
  <c r="W251" i="1"/>
  <c r="W252" i="1"/>
  <c r="W253" i="1"/>
  <c r="W254" i="1"/>
  <c r="W255" i="1"/>
  <c r="W256" i="1"/>
  <c r="W258" i="1"/>
  <c r="W259" i="1"/>
  <c r="W260" i="1"/>
  <c r="W261" i="1"/>
  <c r="W263" i="1"/>
  <c r="W264" i="1"/>
  <c r="W265" i="1"/>
  <c r="W266" i="1"/>
  <c r="W267" i="1"/>
  <c r="W268" i="1"/>
  <c r="W269" i="1"/>
  <c r="W270" i="1"/>
  <c r="W271" i="1"/>
  <c r="W272" i="1"/>
  <c r="W273" i="1"/>
  <c r="W274" i="1"/>
  <c r="W275" i="1"/>
  <c r="W276" i="1"/>
  <c r="W277" i="1"/>
  <c r="W280" i="1"/>
  <c r="W281" i="1"/>
  <c r="W282" i="1"/>
  <c r="W283" i="1"/>
  <c r="W284" i="1"/>
  <c r="W285" i="1"/>
  <c r="W286" i="1"/>
  <c r="W287" i="1"/>
  <c r="W288" i="1"/>
  <c r="W289" i="1"/>
  <c r="W290" i="1"/>
  <c r="W291" i="1"/>
  <c r="W292" i="1"/>
  <c r="W293" i="1"/>
  <c r="W295" i="1"/>
  <c r="W296" i="1"/>
  <c r="W297" i="1"/>
  <c r="W298" i="1"/>
  <c r="W299" i="1"/>
  <c r="W300" i="1"/>
  <c r="W301" i="1"/>
  <c r="W302" i="1"/>
  <c r="W303" i="1"/>
  <c r="W304" i="1"/>
  <c r="W305" i="1"/>
  <c r="W306" i="1"/>
  <c r="W307" i="1"/>
  <c r="W308" i="1"/>
  <c r="W309" i="1"/>
  <c r="W311" i="1"/>
  <c r="W312" i="1"/>
  <c r="W313" i="1"/>
  <c r="W314" i="1"/>
  <c r="W315" i="1"/>
  <c r="W316" i="1"/>
  <c r="W317" i="1"/>
  <c r="W318" i="1"/>
  <c r="W319" i="1"/>
  <c r="W320" i="1"/>
  <c r="W322" i="1"/>
  <c r="W323" i="1"/>
  <c r="W324" i="1"/>
  <c r="W325" i="1"/>
  <c r="W326" i="1"/>
  <c r="W327" i="1"/>
  <c r="W329" i="1"/>
  <c r="W330" i="1"/>
  <c r="W331" i="1"/>
  <c r="W332" i="1"/>
  <c r="W333" i="1"/>
  <c r="W334" i="1"/>
  <c r="W335" i="1"/>
  <c r="W339" i="1"/>
  <c r="W340" i="1"/>
  <c r="W341" i="1"/>
  <c r="W342" i="1"/>
  <c r="W343" i="1"/>
  <c r="W344" i="1"/>
  <c r="W345" i="1"/>
  <c r="W346" i="1"/>
  <c r="W347" i="1"/>
  <c r="W348" i="1"/>
  <c r="W349" i="1"/>
  <c r="W350" i="1"/>
  <c r="W351" i="1"/>
  <c r="W352" i="1"/>
  <c r="W353" i="1"/>
  <c r="W355" i="1"/>
  <c r="W356" i="1"/>
  <c r="W357" i="1"/>
  <c r="W359" i="1"/>
  <c r="W360" i="1"/>
  <c r="W361" i="1"/>
  <c r="W363" i="1"/>
  <c r="W364" i="1"/>
  <c r="W365" i="1"/>
  <c r="W367" i="1"/>
  <c r="W368" i="1"/>
  <c r="W369" i="1"/>
  <c r="W370" i="1"/>
  <c r="W372" i="1"/>
  <c r="W373" i="1"/>
  <c r="W376" i="1"/>
  <c r="W377" i="1"/>
  <c r="W378" i="1"/>
  <c r="W379" i="1"/>
  <c r="W380" i="1"/>
  <c r="W381" i="1"/>
  <c r="W382" i="1"/>
  <c r="W383" i="1"/>
  <c r="W384" i="1"/>
  <c r="W385" i="1"/>
  <c r="W386" i="1"/>
  <c r="W387" i="1"/>
  <c r="W388" i="1"/>
  <c r="W389" i="1"/>
  <c r="W391" i="1"/>
  <c r="W392" i="1"/>
  <c r="W393" i="1"/>
  <c r="W394" i="1"/>
  <c r="W395" i="1"/>
  <c r="W396" i="1"/>
  <c r="W397" i="1"/>
  <c r="W398" i="1"/>
  <c r="W399" i="1"/>
  <c r="W400" i="1"/>
  <c r="W402" i="1"/>
  <c r="W403" i="1"/>
  <c r="W404" i="1"/>
  <c r="W406" i="1"/>
  <c r="W407" i="1"/>
  <c r="W408" i="1"/>
  <c r="W409" i="1"/>
  <c r="W410" i="1"/>
  <c r="W412" i="1"/>
  <c r="W413" i="1"/>
  <c r="W414" i="1"/>
  <c r="W415" i="1"/>
  <c r="W418" i="1"/>
  <c r="W419" i="1"/>
  <c r="W420" i="1"/>
  <c r="W421" i="1"/>
  <c r="W422" i="1"/>
  <c r="W423" i="1"/>
  <c r="W424" i="1"/>
  <c r="W425" i="1"/>
  <c r="W426" i="1"/>
  <c r="W427" i="1"/>
  <c r="W428" i="1"/>
  <c r="W429" i="1"/>
  <c r="W430" i="1"/>
  <c r="W431" i="1"/>
  <c r="W433" i="1"/>
  <c r="W434" i="1"/>
  <c r="W435" i="1"/>
  <c r="W436" i="1"/>
  <c r="W437" i="1"/>
  <c r="W438" i="1"/>
  <c r="W440" i="1"/>
  <c r="W441" i="1"/>
  <c r="W443" i="1"/>
  <c r="W444" i="1"/>
  <c r="W445" i="1"/>
  <c r="W447" i="1"/>
  <c r="W448" i="1"/>
  <c r="W449" i="1"/>
  <c r="W450" i="1"/>
  <c r="W453" i="1"/>
  <c r="W454" i="1"/>
  <c r="W455" i="1"/>
  <c r="W456" i="1"/>
  <c r="W457" i="1"/>
  <c r="W458" i="1"/>
  <c r="W459" i="1"/>
  <c r="W460" i="1"/>
  <c r="W461" i="1"/>
  <c r="W462" i="1"/>
  <c r="W463" i="1"/>
  <c r="W464" i="1"/>
  <c r="W465" i="1"/>
  <c r="W466" i="1"/>
  <c r="W467" i="1"/>
  <c r="W469" i="1"/>
  <c r="W470" i="1"/>
  <c r="W471" i="1"/>
  <c r="W472" i="1"/>
  <c r="W473" i="1"/>
  <c r="W474" i="1"/>
  <c r="W475" i="1"/>
  <c r="W476" i="1"/>
  <c r="W477" i="1"/>
  <c r="W478" i="1"/>
  <c r="W479" i="1"/>
  <c r="W480" i="1"/>
  <c r="W481" i="1"/>
  <c r="W482" i="1"/>
  <c r="W483" i="1"/>
  <c r="W485" i="1"/>
  <c r="W486" i="1"/>
  <c r="W487" i="1"/>
  <c r="W488" i="1"/>
  <c r="W489" i="1"/>
  <c r="W490" i="1"/>
  <c r="W491" i="1"/>
  <c r="W492" i="1"/>
  <c r="W493" i="1"/>
  <c r="W494" i="1"/>
  <c r="W495" i="1"/>
  <c r="W496" i="1"/>
  <c r="W497" i="1"/>
  <c r="W498" i="1"/>
  <c r="W499" i="1"/>
  <c r="W500" i="1"/>
  <c r="W501" i="1"/>
  <c r="W502" i="1"/>
  <c r="W503" i="1"/>
  <c r="W505" i="1"/>
  <c r="W506" i="1"/>
  <c r="W507" i="1"/>
  <c r="W508" i="1"/>
  <c r="W509" i="1"/>
  <c r="W510" i="1"/>
  <c r="W511" i="1"/>
  <c r="W513" i="1"/>
  <c r="W514" i="1"/>
  <c r="W515" i="1"/>
  <c r="W516" i="1"/>
  <c r="W519" i="1"/>
  <c r="W520" i="1"/>
  <c r="W521" i="1"/>
  <c r="W522" i="1"/>
  <c r="W523" i="1"/>
  <c r="W524" i="1"/>
  <c r="W525" i="1"/>
  <c r="W526" i="1"/>
  <c r="W527" i="1"/>
  <c r="W528" i="1"/>
  <c r="W529" i="1"/>
  <c r="W530" i="1"/>
  <c r="W531" i="1"/>
  <c r="W532" i="1"/>
  <c r="W534" i="1"/>
  <c r="W535" i="1"/>
  <c r="W536" i="1"/>
  <c r="W538" i="1"/>
  <c r="W539" i="1"/>
  <c r="W540" i="1"/>
  <c r="W542" i="1"/>
  <c r="W543" i="1"/>
  <c r="W544" i="1"/>
  <c r="W545" i="1"/>
  <c r="W546" i="1"/>
  <c r="W547" i="1"/>
  <c r="W548" i="1"/>
  <c r="W549" i="1"/>
  <c r="W550" i="1"/>
  <c r="W551" i="1"/>
  <c r="W552" i="1"/>
  <c r="W553" i="1"/>
  <c r="W554" i="1"/>
  <c r="W555" i="1"/>
  <c r="W556" i="1"/>
  <c r="W557" i="1"/>
  <c r="W558" i="1"/>
  <c r="W559" i="1"/>
  <c r="W560" i="1"/>
  <c r="W561" i="1"/>
  <c r="W562" i="1"/>
  <c r="W563" i="1"/>
  <c r="W565" i="1"/>
  <c r="W566" i="1"/>
  <c r="W569" i="1"/>
  <c r="W570" i="1"/>
  <c r="W571" i="1"/>
  <c r="W572" i="1"/>
  <c r="W573" i="1"/>
  <c r="W574" i="1"/>
  <c r="W575" i="1"/>
  <c r="W576" i="1"/>
  <c r="W577" i="1"/>
  <c r="W578" i="1"/>
  <c r="W579" i="1"/>
  <c r="W580" i="1"/>
  <c r="W581" i="1"/>
  <c r="W582" i="1"/>
  <c r="W583" i="1"/>
  <c r="W584" i="1"/>
  <c r="W585" i="1"/>
  <c r="W586" i="1"/>
  <c r="W587" i="1"/>
  <c r="W589" i="1"/>
  <c r="W590" i="1"/>
  <c r="W591" i="1"/>
  <c r="W592" i="1"/>
  <c r="W593" i="1"/>
  <c r="W594" i="1"/>
  <c r="W595" i="1"/>
  <c r="W596" i="1"/>
  <c r="W597" i="1"/>
  <c r="W599" i="1"/>
  <c r="W600" i="1"/>
  <c r="W603" i="1"/>
  <c r="W604" i="1"/>
  <c r="W605" i="1"/>
  <c r="W606" i="1"/>
  <c r="W607" i="1"/>
  <c r="W608" i="1"/>
  <c r="W609" i="1"/>
  <c r="W610" i="1"/>
  <c r="W611" i="1"/>
  <c r="W612" i="1"/>
  <c r="W613" i="1"/>
  <c r="W614" i="1"/>
  <c r="W615" i="1"/>
  <c r="W616" i="1"/>
  <c r="W617" i="1"/>
  <c r="W618" i="1"/>
  <c r="W619" i="1"/>
  <c r="W620" i="1"/>
  <c r="W621" i="1"/>
  <c r="W623" i="1"/>
  <c r="W624" i="1"/>
  <c r="W625" i="1"/>
  <c r="W626" i="1"/>
  <c r="W627" i="1"/>
  <c r="W628" i="1"/>
  <c r="W629" i="1"/>
  <c r="W630" i="1"/>
  <c r="W631" i="1"/>
  <c r="W632" i="1"/>
  <c r="W633" i="1"/>
  <c r="W634" i="1"/>
  <c r="W635" i="1"/>
  <c r="W636" i="1"/>
  <c r="W637" i="1"/>
  <c r="W638" i="1"/>
  <c r="W639" i="1"/>
  <c r="W640" i="1"/>
  <c r="W641" i="1"/>
  <c r="W642" i="1"/>
  <c r="W643" i="1"/>
  <c r="W644" i="1"/>
  <c r="W645" i="1"/>
  <c r="W646" i="1"/>
  <c r="W647" i="1"/>
  <c r="W648" i="1"/>
  <c r="W649" i="1"/>
  <c r="W650" i="1"/>
  <c r="W651" i="1"/>
  <c r="W652" i="1"/>
  <c r="W653" i="1"/>
  <c r="W656" i="1"/>
  <c r="W657" i="1"/>
  <c r="W658" i="1"/>
  <c r="W659" i="1"/>
  <c r="W660" i="1"/>
  <c r="W661" i="1"/>
  <c r="W662" i="1"/>
  <c r="W663" i="1"/>
  <c r="W664" i="1"/>
  <c r="W665" i="1"/>
  <c r="W666" i="1"/>
  <c r="W667" i="1"/>
  <c r="W668" i="1"/>
  <c r="W669" i="1"/>
  <c r="W670" i="1"/>
  <c r="W671" i="1"/>
  <c r="W672" i="1"/>
  <c r="W674" i="1"/>
  <c r="W675" i="1"/>
  <c r="W676" i="1"/>
  <c r="W677" i="1"/>
  <c r="W678" i="1"/>
  <c r="W679" i="1"/>
  <c r="W680" i="1"/>
  <c r="W681" i="1"/>
  <c r="W682" i="1"/>
  <c r="W683" i="1"/>
  <c r="W684" i="1"/>
  <c r="W685" i="1"/>
  <c r="W686" i="1"/>
  <c r="W687" i="1"/>
  <c r="W688" i="1"/>
  <c r="W689" i="1"/>
  <c r="W691" i="1"/>
  <c r="W692" i="1"/>
  <c r="W693" i="1"/>
  <c r="W694" i="1"/>
  <c r="W697" i="1"/>
  <c r="W698" i="1"/>
  <c r="W699" i="1"/>
  <c r="W700" i="1"/>
  <c r="W701" i="1"/>
  <c r="W702" i="1"/>
  <c r="W703" i="1"/>
  <c r="W704" i="1"/>
  <c r="W705" i="1"/>
  <c r="W706" i="1"/>
  <c r="W707" i="1"/>
  <c r="W708" i="1"/>
  <c r="W709" i="1"/>
  <c r="W710" i="1"/>
  <c r="W711" i="1"/>
  <c r="W712" i="1"/>
  <c r="W713" i="1"/>
  <c r="W714" i="1"/>
  <c r="W716" i="1"/>
  <c r="W717" i="1"/>
  <c r="W718" i="1"/>
  <c r="W719" i="1"/>
  <c r="W720" i="1"/>
  <c r="W721" i="1"/>
  <c r="W722" i="1"/>
  <c r="W723" i="1"/>
  <c r="W724" i="1"/>
  <c r="W725" i="1"/>
  <c r="W726" i="1"/>
  <c r="W727" i="1"/>
  <c r="W728" i="1"/>
  <c r="W729" i="1"/>
  <c r="W730" i="1"/>
  <c r="W732" i="1"/>
  <c r="W733" i="1"/>
  <c r="W736" i="1"/>
  <c r="W737" i="1"/>
  <c r="W738" i="1"/>
  <c r="W739" i="1"/>
  <c r="W740" i="1"/>
  <c r="W741" i="1"/>
  <c r="W742" i="1"/>
  <c r="W743" i="1"/>
  <c r="W744" i="1"/>
  <c r="W745" i="1"/>
  <c r="W746" i="1"/>
  <c r="W747" i="1"/>
  <c r="W748" i="1"/>
  <c r="W749" i="1"/>
  <c r="W750" i="1"/>
  <c r="W751" i="1"/>
  <c r="W752" i="1"/>
  <c r="W754" i="1"/>
  <c r="W755" i="1"/>
  <c r="W756" i="1"/>
  <c r="W757" i="1"/>
  <c r="W758" i="1"/>
  <c r="W759" i="1"/>
  <c r="W760" i="1"/>
  <c r="W761" i="1"/>
  <c r="W762" i="1"/>
  <c r="W763" i="1"/>
  <c r="W764" i="1"/>
  <c r="W766" i="1"/>
  <c r="W13" i="1"/>
  <c r="U767" i="1"/>
  <c r="T767" i="1"/>
  <c r="S767" i="1"/>
  <c r="R767" i="1"/>
  <c r="Q767" i="1"/>
  <c r="P767" i="1"/>
  <c r="O767" i="1"/>
  <c r="N767" i="1"/>
  <c r="L767" i="1"/>
  <c r="K767" i="1"/>
  <c r="J767" i="1"/>
  <c r="U765" i="1"/>
  <c r="T765" i="1"/>
  <c r="S765" i="1"/>
  <c r="R765" i="1"/>
  <c r="Q765" i="1"/>
  <c r="P765" i="1"/>
  <c r="O765" i="1"/>
  <c r="N765" i="1"/>
  <c r="L765" i="1"/>
  <c r="K765" i="1"/>
  <c r="J765" i="1"/>
  <c r="U753" i="1"/>
  <c r="T753" i="1"/>
  <c r="S753" i="1"/>
  <c r="R753" i="1"/>
  <c r="Q753" i="1"/>
  <c r="P753" i="1"/>
  <c r="O753" i="1"/>
  <c r="N753" i="1"/>
  <c r="L753" i="1"/>
  <c r="K753" i="1"/>
  <c r="J753" i="1"/>
  <c r="U734" i="1"/>
  <c r="T734" i="1"/>
  <c r="S734" i="1"/>
  <c r="R734" i="1"/>
  <c r="Q734" i="1"/>
  <c r="P734" i="1"/>
  <c r="O734" i="1"/>
  <c r="N734" i="1"/>
  <c r="L734" i="1"/>
  <c r="K734" i="1"/>
  <c r="J734" i="1"/>
  <c r="U731" i="1"/>
  <c r="T731" i="1"/>
  <c r="S731" i="1"/>
  <c r="R731" i="1"/>
  <c r="Q731" i="1"/>
  <c r="P731" i="1"/>
  <c r="O731" i="1"/>
  <c r="N731" i="1"/>
  <c r="L731" i="1"/>
  <c r="K731" i="1"/>
  <c r="J731" i="1"/>
  <c r="U715" i="1"/>
  <c r="T715" i="1"/>
  <c r="S715" i="1"/>
  <c r="R715" i="1"/>
  <c r="Q715" i="1"/>
  <c r="P715" i="1"/>
  <c r="O715" i="1"/>
  <c r="N715" i="1"/>
  <c r="L715" i="1"/>
  <c r="K715" i="1"/>
  <c r="J715" i="1"/>
  <c r="U695" i="1"/>
  <c r="T695" i="1"/>
  <c r="S695" i="1"/>
  <c r="R695" i="1"/>
  <c r="Q695" i="1"/>
  <c r="P695" i="1"/>
  <c r="O695" i="1"/>
  <c r="N695" i="1"/>
  <c r="L695" i="1"/>
  <c r="K695" i="1"/>
  <c r="J695" i="1"/>
  <c r="U690" i="1"/>
  <c r="T690" i="1"/>
  <c r="S690" i="1"/>
  <c r="R690" i="1"/>
  <c r="Q690" i="1"/>
  <c r="P690" i="1"/>
  <c r="O690" i="1"/>
  <c r="N690" i="1"/>
  <c r="L690" i="1"/>
  <c r="K690" i="1"/>
  <c r="J690" i="1"/>
  <c r="U673" i="1"/>
  <c r="T673" i="1"/>
  <c r="S673" i="1"/>
  <c r="R673" i="1"/>
  <c r="Q673" i="1"/>
  <c r="P673" i="1"/>
  <c r="O673" i="1"/>
  <c r="N673" i="1"/>
  <c r="L673" i="1"/>
  <c r="K673" i="1"/>
  <c r="J673" i="1"/>
  <c r="U654" i="1"/>
  <c r="T654" i="1"/>
  <c r="S654" i="1"/>
  <c r="R654" i="1"/>
  <c r="Q654" i="1"/>
  <c r="P654" i="1"/>
  <c r="O654" i="1"/>
  <c r="N654" i="1"/>
  <c r="L654" i="1"/>
  <c r="K654" i="1"/>
  <c r="J654" i="1"/>
  <c r="U622" i="1"/>
  <c r="U655" i="1" s="1"/>
  <c r="T622" i="1"/>
  <c r="T655" i="1" s="1"/>
  <c r="S622" i="1"/>
  <c r="S655" i="1" s="1"/>
  <c r="R622" i="1"/>
  <c r="R655" i="1" s="1"/>
  <c r="Q622" i="1"/>
  <c r="Q655" i="1" s="1"/>
  <c r="P622" i="1"/>
  <c r="P655" i="1" s="1"/>
  <c r="O622" i="1"/>
  <c r="O655" i="1" s="1"/>
  <c r="N622" i="1"/>
  <c r="N655" i="1" s="1"/>
  <c r="L622" i="1"/>
  <c r="L655" i="1" s="1"/>
  <c r="K622" i="1"/>
  <c r="K655" i="1" s="1"/>
  <c r="J622" i="1"/>
  <c r="J655" i="1" s="1"/>
  <c r="U601" i="1"/>
  <c r="T601" i="1"/>
  <c r="S601" i="1"/>
  <c r="R601" i="1"/>
  <c r="Q601" i="1"/>
  <c r="P601" i="1"/>
  <c r="O601" i="1"/>
  <c r="N601" i="1"/>
  <c r="L601" i="1"/>
  <c r="K601" i="1"/>
  <c r="J601" i="1"/>
  <c r="U598" i="1"/>
  <c r="T598" i="1"/>
  <c r="S598" i="1"/>
  <c r="R598" i="1"/>
  <c r="Q598" i="1"/>
  <c r="P598" i="1"/>
  <c r="O598" i="1"/>
  <c r="N598" i="1"/>
  <c r="L598" i="1"/>
  <c r="K598" i="1"/>
  <c r="J598" i="1"/>
  <c r="U588" i="1"/>
  <c r="T588" i="1"/>
  <c r="S588" i="1"/>
  <c r="R588" i="1"/>
  <c r="Q588" i="1"/>
  <c r="P588" i="1"/>
  <c r="O588" i="1"/>
  <c r="N588" i="1"/>
  <c r="L588" i="1"/>
  <c r="K588" i="1"/>
  <c r="J588" i="1"/>
  <c r="U567" i="1"/>
  <c r="T567" i="1"/>
  <c r="S567" i="1"/>
  <c r="R567" i="1"/>
  <c r="Q567" i="1"/>
  <c r="P567" i="1"/>
  <c r="O567" i="1"/>
  <c r="N567" i="1"/>
  <c r="L567" i="1"/>
  <c r="K567" i="1"/>
  <c r="J567" i="1"/>
  <c r="U564" i="1"/>
  <c r="T564" i="1"/>
  <c r="S564" i="1"/>
  <c r="R564" i="1"/>
  <c r="Q564" i="1"/>
  <c r="P564" i="1"/>
  <c r="O564" i="1"/>
  <c r="N564" i="1"/>
  <c r="L564" i="1"/>
  <c r="K564" i="1"/>
  <c r="J564" i="1"/>
  <c r="U541" i="1"/>
  <c r="T541" i="1"/>
  <c r="S541" i="1"/>
  <c r="R541" i="1"/>
  <c r="Q541" i="1"/>
  <c r="P541" i="1"/>
  <c r="O541" i="1"/>
  <c r="N541" i="1"/>
  <c r="L541" i="1"/>
  <c r="K541" i="1"/>
  <c r="J541" i="1"/>
  <c r="U537" i="1"/>
  <c r="T537" i="1"/>
  <c r="S537" i="1"/>
  <c r="R537" i="1"/>
  <c r="Q537" i="1"/>
  <c r="P537" i="1"/>
  <c r="O537" i="1"/>
  <c r="N537" i="1"/>
  <c r="L537" i="1"/>
  <c r="K537" i="1"/>
  <c r="J537" i="1"/>
  <c r="U533" i="1"/>
  <c r="T533" i="1"/>
  <c r="S533" i="1"/>
  <c r="R533" i="1"/>
  <c r="Q533" i="1"/>
  <c r="P533" i="1"/>
  <c r="O533" i="1"/>
  <c r="N533" i="1"/>
  <c r="L533" i="1"/>
  <c r="K533" i="1"/>
  <c r="J533" i="1"/>
  <c r="U517" i="1"/>
  <c r="T517" i="1"/>
  <c r="S517" i="1"/>
  <c r="R517" i="1"/>
  <c r="Q517" i="1"/>
  <c r="P517" i="1"/>
  <c r="O517" i="1"/>
  <c r="N517" i="1"/>
  <c r="L517" i="1"/>
  <c r="K517" i="1"/>
  <c r="J517" i="1"/>
  <c r="U512" i="1"/>
  <c r="T512" i="1"/>
  <c r="S512" i="1"/>
  <c r="R512" i="1"/>
  <c r="Q512" i="1"/>
  <c r="P512" i="1"/>
  <c r="O512" i="1"/>
  <c r="N512" i="1"/>
  <c r="L512" i="1"/>
  <c r="K512" i="1"/>
  <c r="J512" i="1"/>
  <c r="U504" i="1"/>
  <c r="T504" i="1"/>
  <c r="S504" i="1"/>
  <c r="R504" i="1"/>
  <c r="Q504" i="1"/>
  <c r="P504" i="1"/>
  <c r="O504" i="1"/>
  <c r="N504" i="1"/>
  <c r="L504" i="1"/>
  <c r="K504" i="1"/>
  <c r="J504" i="1"/>
  <c r="U484" i="1"/>
  <c r="T484" i="1"/>
  <c r="S484" i="1"/>
  <c r="R484" i="1"/>
  <c r="Q484" i="1"/>
  <c r="P484" i="1"/>
  <c r="O484" i="1"/>
  <c r="N484" i="1"/>
  <c r="L484" i="1"/>
  <c r="K484" i="1"/>
  <c r="J484" i="1"/>
  <c r="U468" i="1"/>
  <c r="T468" i="1"/>
  <c r="S468" i="1"/>
  <c r="R468" i="1"/>
  <c r="Q468" i="1"/>
  <c r="P468" i="1"/>
  <c r="O468" i="1"/>
  <c r="N468" i="1"/>
  <c r="L468" i="1"/>
  <c r="K468" i="1"/>
  <c r="J468" i="1"/>
  <c r="U451" i="1"/>
  <c r="T451" i="1"/>
  <c r="S451" i="1"/>
  <c r="R451" i="1"/>
  <c r="Q451" i="1"/>
  <c r="P451" i="1"/>
  <c r="O451" i="1"/>
  <c r="N451" i="1"/>
  <c r="L451" i="1"/>
  <c r="K451" i="1"/>
  <c r="J451" i="1"/>
  <c r="U446" i="1"/>
  <c r="T446" i="1"/>
  <c r="S446" i="1"/>
  <c r="R446" i="1"/>
  <c r="Q446" i="1"/>
  <c r="P446" i="1"/>
  <c r="O446" i="1"/>
  <c r="N446" i="1"/>
  <c r="L446" i="1"/>
  <c r="K446" i="1"/>
  <c r="J446" i="1"/>
  <c r="U442" i="1"/>
  <c r="T442" i="1"/>
  <c r="S442" i="1"/>
  <c r="R442" i="1"/>
  <c r="Q442" i="1"/>
  <c r="P442" i="1"/>
  <c r="O442" i="1"/>
  <c r="N442" i="1"/>
  <c r="L442" i="1"/>
  <c r="K442" i="1"/>
  <c r="J442" i="1"/>
  <c r="U439" i="1"/>
  <c r="T439" i="1"/>
  <c r="S439" i="1"/>
  <c r="R439" i="1"/>
  <c r="Q439" i="1"/>
  <c r="P439" i="1"/>
  <c r="O439" i="1"/>
  <c r="N439" i="1"/>
  <c r="L439" i="1"/>
  <c r="K439" i="1"/>
  <c r="J439" i="1"/>
  <c r="U432" i="1"/>
  <c r="T432" i="1"/>
  <c r="S432" i="1"/>
  <c r="R432" i="1"/>
  <c r="Q432" i="1"/>
  <c r="P432" i="1"/>
  <c r="O432" i="1"/>
  <c r="N432" i="1"/>
  <c r="L432" i="1"/>
  <c r="K432" i="1"/>
  <c r="J432" i="1"/>
  <c r="U416" i="1"/>
  <c r="T416" i="1"/>
  <c r="S416" i="1"/>
  <c r="R416" i="1"/>
  <c r="Q416" i="1"/>
  <c r="P416" i="1"/>
  <c r="O416" i="1"/>
  <c r="N416" i="1"/>
  <c r="L416" i="1"/>
  <c r="K416" i="1"/>
  <c r="J416" i="1"/>
  <c r="U411" i="1"/>
  <c r="T411" i="1"/>
  <c r="S411" i="1"/>
  <c r="R411" i="1"/>
  <c r="Q411" i="1"/>
  <c r="P411" i="1"/>
  <c r="O411" i="1"/>
  <c r="N411" i="1"/>
  <c r="L411" i="1"/>
  <c r="K411" i="1"/>
  <c r="J411" i="1"/>
  <c r="U405" i="1"/>
  <c r="T405" i="1"/>
  <c r="S405" i="1"/>
  <c r="R405" i="1"/>
  <c r="Q405" i="1"/>
  <c r="P405" i="1"/>
  <c r="O405" i="1"/>
  <c r="N405" i="1"/>
  <c r="L405" i="1"/>
  <c r="K405" i="1"/>
  <c r="J405" i="1"/>
  <c r="U401" i="1"/>
  <c r="T401" i="1"/>
  <c r="S401" i="1"/>
  <c r="R401" i="1"/>
  <c r="Q401" i="1"/>
  <c r="P401" i="1"/>
  <c r="O401" i="1"/>
  <c r="N401" i="1"/>
  <c r="L401" i="1"/>
  <c r="K401" i="1"/>
  <c r="J401" i="1"/>
  <c r="U390" i="1"/>
  <c r="T390" i="1"/>
  <c r="S390" i="1"/>
  <c r="R390" i="1"/>
  <c r="Q390" i="1"/>
  <c r="P390" i="1"/>
  <c r="O390" i="1"/>
  <c r="N390" i="1"/>
  <c r="L390" i="1"/>
  <c r="K390" i="1"/>
  <c r="J390" i="1"/>
  <c r="U374" i="1"/>
  <c r="T374" i="1"/>
  <c r="S374" i="1"/>
  <c r="R374" i="1"/>
  <c r="Q374" i="1"/>
  <c r="P374" i="1"/>
  <c r="O374" i="1"/>
  <c r="N374" i="1"/>
  <c r="L374" i="1"/>
  <c r="K374" i="1"/>
  <c r="J374" i="1"/>
  <c r="U371" i="1"/>
  <c r="T371" i="1"/>
  <c r="S371" i="1"/>
  <c r="R371" i="1"/>
  <c r="Q371" i="1"/>
  <c r="P371" i="1"/>
  <c r="O371" i="1"/>
  <c r="N371" i="1"/>
  <c r="L371" i="1"/>
  <c r="K371" i="1"/>
  <c r="J371" i="1"/>
  <c r="U366" i="1"/>
  <c r="T366" i="1"/>
  <c r="S366" i="1"/>
  <c r="R366" i="1"/>
  <c r="Q366" i="1"/>
  <c r="P366" i="1"/>
  <c r="O366" i="1"/>
  <c r="N366" i="1"/>
  <c r="L366" i="1"/>
  <c r="K366" i="1"/>
  <c r="J366" i="1"/>
  <c r="U362" i="1"/>
  <c r="T362" i="1"/>
  <c r="S362" i="1"/>
  <c r="R362" i="1"/>
  <c r="Q362" i="1"/>
  <c r="P362" i="1"/>
  <c r="O362" i="1"/>
  <c r="N362" i="1"/>
  <c r="L362" i="1"/>
  <c r="K362" i="1"/>
  <c r="J362" i="1"/>
  <c r="U358" i="1"/>
  <c r="T358" i="1"/>
  <c r="S358" i="1"/>
  <c r="R358" i="1"/>
  <c r="Q358" i="1"/>
  <c r="P358" i="1"/>
  <c r="O358" i="1"/>
  <c r="N358" i="1"/>
  <c r="L358" i="1"/>
  <c r="K358" i="1"/>
  <c r="J358" i="1"/>
  <c r="U354" i="1"/>
  <c r="T354" i="1"/>
  <c r="S354" i="1"/>
  <c r="R354" i="1"/>
  <c r="Q354" i="1"/>
  <c r="P354" i="1"/>
  <c r="O354" i="1"/>
  <c r="N354" i="1"/>
  <c r="L354" i="1"/>
  <c r="K354" i="1"/>
  <c r="J354" i="1"/>
  <c r="U336" i="1"/>
  <c r="T336" i="1"/>
  <c r="S336" i="1"/>
  <c r="R336" i="1"/>
  <c r="Q336" i="1"/>
  <c r="P336" i="1"/>
  <c r="O336" i="1"/>
  <c r="N336" i="1"/>
  <c r="L336" i="1"/>
  <c r="K336" i="1"/>
  <c r="J336" i="1"/>
  <c r="U328" i="1"/>
  <c r="T328" i="1"/>
  <c r="S328" i="1"/>
  <c r="R328" i="1"/>
  <c r="Q328" i="1"/>
  <c r="P328" i="1"/>
  <c r="O328" i="1"/>
  <c r="N328" i="1"/>
  <c r="L328" i="1"/>
  <c r="K328" i="1"/>
  <c r="J328" i="1"/>
  <c r="U321" i="1"/>
  <c r="T321" i="1"/>
  <c r="S321" i="1"/>
  <c r="R321" i="1"/>
  <c r="Q321" i="1"/>
  <c r="P321" i="1"/>
  <c r="O321" i="1"/>
  <c r="N321" i="1"/>
  <c r="L321" i="1"/>
  <c r="K321" i="1"/>
  <c r="J321" i="1"/>
  <c r="U310" i="1"/>
  <c r="T310" i="1"/>
  <c r="S310" i="1"/>
  <c r="R310" i="1"/>
  <c r="Q310" i="1"/>
  <c r="P310" i="1"/>
  <c r="O310" i="1"/>
  <c r="N310" i="1"/>
  <c r="L310" i="1"/>
  <c r="K310" i="1"/>
  <c r="J310" i="1"/>
  <c r="U294" i="1"/>
  <c r="T294" i="1"/>
  <c r="S294" i="1"/>
  <c r="R294" i="1"/>
  <c r="Q294" i="1"/>
  <c r="P294" i="1"/>
  <c r="O294" i="1"/>
  <c r="N294" i="1"/>
  <c r="L294" i="1"/>
  <c r="K294" i="1"/>
  <c r="J294" i="1"/>
  <c r="U278" i="1"/>
  <c r="T278" i="1"/>
  <c r="S278" i="1"/>
  <c r="R278" i="1"/>
  <c r="Q278" i="1"/>
  <c r="P278" i="1"/>
  <c r="O278" i="1"/>
  <c r="N278" i="1"/>
  <c r="L278" i="1"/>
  <c r="K278" i="1"/>
  <c r="J278" i="1"/>
  <c r="U262" i="1"/>
  <c r="T262" i="1"/>
  <c r="S262" i="1"/>
  <c r="R262" i="1"/>
  <c r="Q262" i="1"/>
  <c r="P262" i="1"/>
  <c r="O262" i="1"/>
  <c r="N262" i="1"/>
  <c r="L262" i="1"/>
  <c r="K262" i="1"/>
  <c r="J262" i="1"/>
  <c r="U257" i="1"/>
  <c r="T257" i="1"/>
  <c r="S257" i="1"/>
  <c r="R257" i="1"/>
  <c r="Q257" i="1"/>
  <c r="P257" i="1"/>
  <c r="O257" i="1"/>
  <c r="N257" i="1"/>
  <c r="L257" i="1"/>
  <c r="K257" i="1"/>
  <c r="J257" i="1"/>
  <c r="U248" i="1"/>
  <c r="T248" i="1"/>
  <c r="S248" i="1"/>
  <c r="R248" i="1"/>
  <c r="Q248" i="1"/>
  <c r="P248" i="1"/>
  <c r="O248" i="1"/>
  <c r="N248" i="1"/>
  <c r="L248" i="1"/>
  <c r="K248" i="1"/>
  <c r="J248" i="1"/>
  <c r="U241" i="1"/>
  <c r="T241" i="1"/>
  <c r="S241" i="1"/>
  <c r="R241" i="1"/>
  <c r="Q241" i="1"/>
  <c r="P241" i="1"/>
  <c r="O241" i="1"/>
  <c r="N241" i="1"/>
  <c r="L241" i="1"/>
  <c r="K241" i="1"/>
  <c r="J241" i="1"/>
  <c r="U225" i="1"/>
  <c r="T225" i="1"/>
  <c r="S225" i="1"/>
  <c r="R225" i="1"/>
  <c r="Q225" i="1"/>
  <c r="P225" i="1"/>
  <c r="O225" i="1"/>
  <c r="N225" i="1"/>
  <c r="L225" i="1"/>
  <c r="K225" i="1"/>
  <c r="J225" i="1"/>
  <c r="U220" i="1"/>
  <c r="T220" i="1"/>
  <c r="S220" i="1"/>
  <c r="R220" i="1"/>
  <c r="Q220" i="1"/>
  <c r="P220" i="1"/>
  <c r="O220" i="1"/>
  <c r="N220" i="1"/>
  <c r="L220" i="1"/>
  <c r="K220" i="1"/>
  <c r="J220" i="1"/>
  <c r="U215" i="1"/>
  <c r="T215" i="1"/>
  <c r="S215" i="1"/>
  <c r="R215" i="1"/>
  <c r="Q215" i="1"/>
  <c r="P215" i="1"/>
  <c r="O215" i="1"/>
  <c r="N215" i="1"/>
  <c r="L215" i="1"/>
  <c r="K215" i="1"/>
  <c r="J215" i="1"/>
  <c r="U209" i="1"/>
  <c r="T209" i="1"/>
  <c r="S209" i="1"/>
  <c r="R209" i="1"/>
  <c r="Q209" i="1"/>
  <c r="P209" i="1"/>
  <c r="O209" i="1"/>
  <c r="N209" i="1"/>
  <c r="L209" i="1"/>
  <c r="K209" i="1"/>
  <c r="J209" i="1"/>
  <c r="U200" i="1"/>
  <c r="T200" i="1"/>
  <c r="S200" i="1"/>
  <c r="R200" i="1"/>
  <c r="Q200" i="1"/>
  <c r="P200" i="1"/>
  <c r="O200" i="1"/>
  <c r="N200" i="1"/>
  <c r="L200" i="1"/>
  <c r="K200" i="1"/>
  <c r="J200" i="1"/>
  <c r="U184" i="1"/>
  <c r="T184" i="1"/>
  <c r="S184" i="1"/>
  <c r="R184" i="1"/>
  <c r="Q184" i="1"/>
  <c r="P184" i="1"/>
  <c r="O184" i="1"/>
  <c r="N184" i="1"/>
  <c r="L184" i="1"/>
  <c r="K184" i="1"/>
  <c r="J184" i="1"/>
  <c r="U177" i="1"/>
  <c r="T177" i="1"/>
  <c r="S177" i="1"/>
  <c r="R177" i="1"/>
  <c r="Q177" i="1"/>
  <c r="P177" i="1"/>
  <c r="O177" i="1"/>
  <c r="N177" i="1"/>
  <c r="L177" i="1"/>
  <c r="K177" i="1"/>
  <c r="J177" i="1"/>
  <c r="U167" i="1"/>
  <c r="T167" i="1"/>
  <c r="S167" i="1"/>
  <c r="R167" i="1"/>
  <c r="Q167" i="1"/>
  <c r="P167" i="1"/>
  <c r="O167" i="1"/>
  <c r="N167" i="1"/>
  <c r="L167" i="1"/>
  <c r="K167" i="1"/>
  <c r="J167" i="1"/>
  <c r="U146" i="1"/>
  <c r="T146" i="1"/>
  <c r="S146" i="1"/>
  <c r="R146" i="1"/>
  <c r="Q146" i="1"/>
  <c r="P146" i="1"/>
  <c r="O146" i="1"/>
  <c r="N146" i="1"/>
  <c r="L146" i="1"/>
  <c r="K146" i="1"/>
  <c r="J146" i="1"/>
  <c r="U117" i="1"/>
  <c r="T117" i="1"/>
  <c r="S117" i="1"/>
  <c r="R117" i="1"/>
  <c r="Q117" i="1"/>
  <c r="P117" i="1"/>
  <c r="O117" i="1"/>
  <c r="N117" i="1"/>
  <c r="L117" i="1"/>
  <c r="K117" i="1"/>
  <c r="J117" i="1"/>
  <c r="U100" i="1"/>
  <c r="T100" i="1"/>
  <c r="S100" i="1"/>
  <c r="R100" i="1"/>
  <c r="Q100" i="1"/>
  <c r="P100" i="1"/>
  <c r="O100" i="1"/>
  <c r="N100" i="1"/>
  <c r="L100" i="1"/>
  <c r="K100" i="1"/>
  <c r="J100" i="1"/>
  <c r="U98" i="1"/>
  <c r="T98" i="1"/>
  <c r="S98" i="1"/>
  <c r="R98" i="1"/>
  <c r="Q98" i="1"/>
  <c r="P98" i="1"/>
  <c r="O98" i="1"/>
  <c r="N98" i="1"/>
  <c r="L98" i="1"/>
  <c r="K98" i="1"/>
  <c r="J98" i="1"/>
  <c r="U67" i="1"/>
  <c r="T67" i="1"/>
  <c r="S67" i="1"/>
  <c r="R67" i="1"/>
  <c r="Q67" i="1"/>
  <c r="P67" i="1"/>
  <c r="O67" i="1"/>
  <c r="N67" i="1"/>
  <c r="L67" i="1"/>
  <c r="K67" i="1"/>
  <c r="J67" i="1"/>
  <c r="U60" i="1"/>
  <c r="T60" i="1"/>
  <c r="S60" i="1"/>
  <c r="R60" i="1"/>
  <c r="Q60" i="1"/>
  <c r="P60" i="1"/>
  <c r="O60" i="1"/>
  <c r="N60" i="1"/>
  <c r="L60" i="1"/>
  <c r="K60" i="1"/>
  <c r="J60" i="1"/>
  <c r="U45" i="1"/>
  <c r="T45" i="1"/>
  <c r="S45" i="1"/>
  <c r="R45" i="1"/>
  <c r="Q45" i="1"/>
  <c r="P45" i="1"/>
  <c r="O45" i="1"/>
  <c r="N45" i="1"/>
  <c r="L45" i="1"/>
  <c r="K45" i="1"/>
  <c r="J45" i="1"/>
  <c r="U29" i="1"/>
  <c r="T29" i="1"/>
  <c r="S29" i="1"/>
  <c r="R29" i="1"/>
  <c r="Q29" i="1"/>
  <c r="P29" i="1"/>
  <c r="O29" i="1"/>
  <c r="N29" i="1"/>
  <c r="L29" i="1"/>
  <c r="K29" i="1"/>
  <c r="J29" i="1"/>
  <c r="W117" i="1" l="1"/>
  <c r="W731" i="1"/>
  <c r="W484" i="1"/>
  <c r="W321" i="1"/>
  <c r="W695" i="1"/>
  <c r="W45" i="1"/>
  <c r="W362" i="1"/>
  <c r="W401" i="1"/>
  <c r="W673" i="1"/>
  <c r="W67" i="1"/>
  <c r="W225" i="1"/>
  <c r="W354" i="1"/>
  <c r="W439" i="1"/>
  <c r="W734" i="1"/>
  <c r="W167" i="1"/>
  <c r="W390" i="1"/>
  <c r="W29" i="1"/>
  <c r="W262" i="1"/>
  <c r="W374" i="1"/>
  <c r="W200" i="1"/>
  <c r="W257" i="1"/>
  <c r="W411" i="1"/>
  <c r="W533" i="1"/>
  <c r="W601" i="1"/>
  <c r="W100" i="1"/>
  <c r="W248" i="1"/>
  <c r="W366" i="1"/>
  <c r="W451" i="1"/>
  <c r="W598" i="1"/>
  <c r="W767" i="1"/>
  <c r="W98" i="1"/>
  <c r="W241" i="1"/>
  <c r="W446" i="1"/>
  <c r="W588" i="1"/>
  <c r="W765" i="1"/>
  <c r="W177" i="1"/>
  <c r="W294" i="1"/>
  <c r="W442" i="1"/>
  <c r="W753" i="1"/>
  <c r="W60" i="1"/>
  <c r="W220" i="1"/>
  <c r="W564" i="1"/>
  <c r="W278" i="1"/>
  <c r="W215" i="1"/>
  <c r="W336" i="1"/>
  <c r="W432" i="1"/>
  <c r="W541" i="1"/>
  <c r="W209" i="1"/>
  <c r="W328" i="1"/>
  <c r="W416" i="1"/>
  <c r="W537" i="1"/>
  <c r="W715" i="1"/>
  <c r="W310" i="1"/>
  <c r="W358" i="1"/>
  <c r="W567" i="1"/>
  <c r="W405" i="1"/>
  <c r="W517" i="1"/>
  <c r="W512" i="1"/>
  <c r="W690" i="1"/>
  <c r="W504" i="1"/>
  <c r="W654" i="1"/>
  <c r="W184" i="1"/>
  <c r="W146" i="1"/>
  <c r="W655" i="1"/>
  <c r="W371" i="1"/>
  <c r="W468" i="1"/>
  <c r="W622" i="1"/>
  <c r="R696" i="1"/>
  <c r="K768" i="1"/>
  <c r="L768" i="1"/>
  <c r="P768" i="1"/>
  <c r="N279" i="1"/>
  <c r="J696" i="1"/>
  <c r="R768" i="1"/>
  <c r="O602" i="1"/>
  <c r="T768" i="1"/>
  <c r="J185" i="1"/>
  <c r="N337" i="1"/>
  <c r="R735" i="1"/>
  <c r="Q279" i="1"/>
  <c r="N452" i="1"/>
  <c r="O101" i="1"/>
  <c r="S101" i="1"/>
  <c r="S735" i="1"/>
  <c r="T337" i="1"/>
  <c r="S417" i="1"/>
  <c r="T417" i="1"/>
  <c r="U518" i="1"/>
  <c r="S602" i="1"/>
  <c r="O735" i="1"/>
  <c r="Q768" i="1"/>
  <c r="K185" i="1"/>
  <c r="Q226" i="1"/>
  <c r="P696" i="1"/>
  <c r="P417" i="1"/>
  <c r="Q696" i="1"/>
  <c r="P185" i="1"/>
  <c r="L279" i="1"/>
  <c r="J375" i="1"/>
  <c r="P518" i="1"/>
  <c r="L602" i="1"/>
  <c r="L452" i="1"/>
  <c r="U226" i="1"/>
  <c r="S337" i="1"/>
  <c r="N602" i="1"/>
  <c r="L375" i="1"/>
  <c r="O375" i="1"/>
  <c r="J735" i="1"/>
  <c r="N375" i="1"/>
  <c r="K735" i="1"/>
  <c r="K452" i="1"/>
  <c r="P101" i="1"/>
  <c r="O226" i="1"/>
  <c r="P226" i="1"/>
  <c r="R226" i="1"/>
  <c r="T279" i="1"/>
  <c r="L337" i="1"/>
  <c r="O568" i="1"/>
  <c r="T602" i="1"/>
  <c r="L696" i="1"/>
  <c r="N696" i="1"/>
  <c r="P735" i="1"/>
  <c r="S768" i="1"/>
  <c r="K375" i="1"/>
  <c r="K602" i="1"/>
  <c r="T735" i="1"/>
  <c r="J101" i="1"/>
  <c r="U735" i="1"/>
  <c r="Q185" i="1"/>
  <c r="U337" i="1"/>
  <c r="S696" i="1"/>
  <c r="T696" i="1"/>
  <c r="N768" i="1"/>
  <c r="L101" i="1"/>
  <c r="R185" i="1"/>
  <c r="S185" i="1"/>
  <c r="R279" i="1"/>
  <c r="R518" i="1"/>
  <c r="J568" i="1"/>
  <c r="P602" i="1"/>
  <c r="U696" i="1"/>
  <c r="O768" i="1"/>
  <c r="Q735" i="1"/>
  <c r="O337" i="1"/>
  <c r="J602" i="1"/>
  <c r="U101" i="1"/>
  <c r="K226" i="1"/>
  <c r="S279" i="1"/>
  <c r="J337" i="1"/>
  <c r="R375" i="1"/>
  <c r="U417" i="1"/>
  <c r="K417" i="1"/>
  <c r="O452" i="1"/>
  <c r="P452" i="1"/>
  <c r="S518" i="1"/>
  <c r="N568" i="1"/>
  <c r="Q602" i="1"/>
  <c r="R602" i="1"/>
  <c r="L735" i="1"/>
  <c r="N735" i="1"/>
  <c r="T375" i="1"/>
  <c r="U452" i="1"/>
  <c r="L518" i="1"/>
  <c r="L185" i="1"/>
  <c r="L226" i="1"/>
  <c r="U279" i="1"/>
  <c r="L417" i="1"/>
  <c r="U602" i="1"/>
  <c r="S568" i="1"/>
  <c r="O696" i="1"/>
  <c r="J279" i="1"/>
  <c r="N518" i="1"/>
  <c r="J768" i="1"/>
  <c r="Q452" i="1"/>
  <c r="O279" i="1"/>
  <c r="N226" i="1"/>
  <c r="K337" i="1"/>
  <c r="K696" i="1"/>
  <c r="S452" i="1"/>
  <c r="T452" i="1"/>
  <c r="U568" i="1"/>
  <c r="K101" i="1"/>
  <c r="U375" i="1"/>
  <c r="N101" i="1"/>
  <c r="T185" i="1"/>
  <c r="K279" i="1"/>
  <c r="Q417" i="1"/>
  <c r="U185" i="1"/>
  <c r="R337" i="1"/>
  <c r="O518" i="1"/>
  <c r="Q101" i="1"/>
  <c r="J518" i="1"/>
  <c r="Q568" i="1"/>
  <c r="P568" i="1"/>
  <c r="R568" i="1"/>
  <c r="Q518" i="1"/>
  <c r="N185" i="1"/>
  <c r="S226" i="1"/>
  <c r="R101" i="1"/>
  <c r="T226" i="1"/>
  <c r="J417" i="1"/>
  <c r="R452" i="1"/>
  <c r="K518" i="1"/>
  <c r="S375" i="1"/>
  <c r="P279" i="1"/>
  <c r="K568" i="1"/>
  <c r="O185" i="1"/>
  <c r="T101" i="1"/>
  <c r="P337" i="1"/>
  <c r="T518" i="1"/>
  <c r="L568" i="1"/>
  <c r="T568" i="1"/>
  <c r="U768" i="1"/>
  <c r="Q337" i="1"/>
  <c r="J452" i="1"/>
  <c r="N417" i="1"/>
  <c r="P375" i="1"/>
  <c r="O417" i="1"/>
  <c r="J226" i="1"/>
  <c r="Q375" i="1"/>
  <c r="R417" i="1"/>
  <c r="Q338" i="1" l="1"/>
  <c r="Q770" i="1" s="1"/>
  <c r="W696" i="1"/>
  <c r="W568" i="1"/>
  <c r="W226" i="1"/>
  <c r="W185" i="1"/>
  <c r="W417" i="1"/>
  <c r="W602" i="1"/>
  <c r="W375" i="1"/>
  <c r="W101" i="1"/>
  <c r="W518" i="1"/>
  <c r="W337" i="1"/>
  <c r="W452" i="1"/>
  <c r="W768" i="1"/>
  <c r="W279" i="1"/>
  <c r="W735" i="1"/>
  <c r="N338" i="1"/>
  <c r="N770" i="1" s="1"/>
  <c r="R769" i="1"/>
  <c r="O338" i="1"/>
  <c r="O770" i="1" s="1"/>
  <c r="P769" i="1"/>
  <c r="S769" i="1"/>
  <c r="U338" i="1"/>
  <c r="U770" i="1" s="1"/>
  <c r="T769" i="1"/>
  <c r="P338" i="1"/>
  <c r="P770" i="1" s="1"/>
  <c r="N769" i="1"/>
  <c r="S338" i="1"/>
  <c r="S770" i="1" s="1"/>
  <c r="K338" i="1"/>
  <c r="K769" i="1"/>
  <c r="O769" i="1"/>
  <c r="R338" i="1"/>
  <c r="R770" i="1" s="1"/>
  <c r="L338" i="1"/>
  <c r="L770" i="1" s="1"/>
  <c r="Q769" i="1"/>
  <c r="J338" i="1"/>
  <c r="J770" i="1" s="1"/>
  <c r="J769" i="1"/>
  <c r="T338" i="1"/>
  <c r="T770" i="1" s="1"/>
  <c r="L769" i="1"/>
  <c r="U769" i="1"/>
  <c r="W769" i="1" l="1"/>
  <c r="K770" i="1"/>
  <c r="W770" i="1" s="1"/>
  <c r="W338" i="1"/>
  <c r="W37" i="3" l="1"/>
  <c r="W38" i="3"/>
  <c r="W39" i="3"/>
  <c r="W40" i="3"/>
  <c r="W41" i="3"/>
  <c r="W42" i="3"/>
  <c r="W43" i="3"/>
  <c r="W44" i="3"/>
  <c r="W45" i="3"/>
  <c r="W46" i="3"/>
  <c r="W47" i="3"/>
  <c r="W48" i="3"/>
  <c r="W49" i="3"/>
  <c r="W50" i="3"/>
  <c r="W51" i="3"/>
  <c r="W52" i="3"/>
  <c r="W53" i="3"/>
  <c r="W54" i="3"/>
  <c r="W55" i="3"/>
  <c r="W56" i="3"/>
  <c r="W58" i="3"/>
  <c r="W59" i="3"/>
  <c r="W60" i="3"/>
  <c r="W61" i="3"/>
  <c r="W62" i="3"/>
  <c r="W63" i="3"/>
  <c r="W64" i="3"/>
  <c r="W65" i="3"/>
  <c r="W66" i="3"/>
  <c r="W67" i="3"/>
  <c r="W68" i="3"/>
  <c r="W69" i="3"/>
  <c r="W71" i="3"/>
  <c r="W72" i="3"/>
  <c r="W73" i="3"/>
  <c r="W74" i="3"/>
  <c r="W75" i="3"/>
  <c r="W77" i="3"/>
  <c r="W78" i="3"/>
  <c r="W79" i="3"/>
  <c r="W80" i="3"/>
  <c r="W81" i="3"/>
  <c r="W83" i="3"/>
  <c r="W84" i="3"/>
  <c r="W86" i="3"/>
  <c r="W87" i="3"/>
  <c r="W88" i="3"/>
  <c r="W89" i="3"/>
  <c r="W90" i="3"/>
  <c r="W91" i="3"/>
  <c r="W92" i="3"/>
  <c r="W93" i="3"/>
  <c r="W94" i="3"/>
  <c r="W95" i="3"/>
  <c r="W96" i="3"/>
  <c r="W97" i="3"/>
  <c r="W98" i="3"/>
  <c r="W99" i="3"/>
  <c r="W100" i="3"/>
  <c r="W102" i="3"/>
  <c r="W103" i="3"/>
  <c r="W104" i="3"/>
  <c r="W105" i="3"/>
  <c r="W106" i="3"/>
  <c r="W107" i="3"/>
  <c r="W108" i="3"/>
  <c r="W109" i="3"/>
  <c r="W110" i="3"/>
  <c r="W111" i="3"/>
  <c r="W112" i="3"/>
  <c r="W113" i="3"/>
  <c r="W114" i="3"/>
  <c r="W115" i="3"/>
  <c r="W116" i="3"/>
  <c r="W118" i="3"/>
  <c r="W119" i="3"/>
  <c r="W120" i="3"/>
  <c r="W121" i="3"/>
  <c r="W122" i="3"/>
  <c r="W123" i="3"/>
  <c r="W124" i="3"/>
  <c r="W125" i="3"/>
  <c r="W126" i="3"/>
  <c r="W127" i="3"/>
  <c r="W128" i="3"/>
  <c r="W129" i="3"/>
  <c r="W130" i="3"/>
  <c r="W131" i="3"/>
  <c r="W132" i="3"/>
  <c r="W133" i="3"/>
  <c r="W135" i="3"/>
  <c r="W136" i="3"/>
  <c r="W137" i="3"/>
  <c r="W138" i="3"/>
  <c r="W139" i="3"/>
  <c r="W140" i="3"/>
  <c r="W141" i="3"/>
  <c r="W142" i="3"/>
  <c r="W143" i="3"/>
  <c r="W144" i="3"/>
  <c r="W145" i="3"/>
  <c r="W146" i="3"/>
  <c r="W147" i="3"/>
  <c r="W148" i="3"/>
  <c r="W149" i="3"/>
  <c r="W151" i="3"/>
  <c r="W152" i="3"/>
  <c r="W153" i="3"/>
  <c r="W154" i="3"/>
  <c r="W155" i="3"/>
  <c r="W156" i="3"/>
  <c r="W157" i="3"/>
  <c r="W158" i="3"/>
  <c r="W159" i="3"/>
  <c r="W160" i="3"/>
  <c r="W161" i="3"/>
  <c r="W162" i="3"/>
  <c r="W163" i="3"/>
  <c r="W164" i="3"/>
  <c r="W165" i="3"/>
  <c r="W166" i="3"/>
  <c r="W168" i="3"/>
  <c r="W169" i="3"/>
  <c r="W170" i="3"/>
  <c r="W171" i="3"/>
  <c r="W172" i="3"/>
  <c r="W173" i="3"/>
  <c r="W174" i="3"/>
  <c r="W175" i="3"/>
  <c r="W176" i="3"/>
  <c r="W177" i="3"/>
  <c r="W178" i="3"/>
  <c r="W179" i="3"/>
  <c r="W180" i="3"/>
  <c r="W181" i="3"/>
  <c r="W182" i="3"/>
  <c r="W183" i="3"/>
  <c r="W185" i="3"/>
  <c r="W186" i="3"/>
  <c r="W187" i="3"/>
  <c r="W188" i="3"/>
  <c r="W189" i="3"/>
  <c r="W190" i="3"/>
  <c r="W191" i="3"/>
  <c r="W192" i="3"/>
  <c r="W193" i="3"/>
  <c r="W194" i="3"/>
  <c r="W195" i="3"/>
  <c r="W196" i="3"/>
  <c r="W197" i="3"/>
  <c r="W198" i="3"/>
  <c r="W199" i="3"/>
  <c r="W201" i="3"/>
  <c r="W202" i="3"/>
  <c r="W203" i="3"/>
  <c r="W204" i="3"/>
  <c r="W205" i="3"/>
  <c r="W206" i="3"/>
  <c r="W207" i="3"/>
  <c r="W208" i="3"/>
  <c r="W209" i="3"/>
  <c r="W210" i="3"/>
  <c r="W211" i="3"/>
  <c r="W212" i="3"/>
  <c r="W213" i="3"/>
  <c r="W214" i="3"/>
  <c r="W215" i="3"/>
  <c r="W217" i="3"/>
  <c r="W218" i="3"/>
  <c r="W219" i="3"/>
  <c r="W220" i="3"/>
  <c r="W221" i="3"/>
  <c r="W222" i="3"/>
  <c r="W223" i="3"/>
  <c r="W224" i="3"/>
  <c r="W225" i="3"/>
  <c r="W226" i="3"/>
  <c r="W227" i="3"/>
  <c r="W228" i="3"/>
  <c r="W229" i="3"/>
  <c r="W230" i="3"/>
  <c r="W231" i="3"/>
  <c r="W233" i="3"/>
  <c r="W234" i="3"/>
  <c r="W235" i="3"/>
  <c r="W236" i="3"/>
  <c r="W237" i="3"/>
  <c r="W238" i="3"/>
  <c r="W239" i="3"/>
  <c r="W240" i="3"/>
  <c r="W241" i="3"/>
  <c r="W242" i="3"/>
  <c r="W243" i="3"/>
  <c r="W244" i="3"/>
  <c r="W245" i="3"/>
  <c r="W246" i="3"/>
  <c r="W247" i="3"/>
  <c r="W249" i="3"/>
  <c r="W250" i="3"/>
  <c r="W251" i="3"/>
  <c r="W252" i="3"/>
  <c r="W253" i="3"/>
  <c r="W254" i="3"/>
  <c r="W255" i="3"/>
  <c r="W256" i="3"/>
  <c r="W257" i="3"/>
  <c r="W258" i="3"/>
  <c r="W259" i="3"/>
  <c r="W260" i="3"/>
  <c r="W261" i="3"/>
  <c r="W262" i="3"/>
  <c r="W263" i="3"/>
  <c r="W265" i="3"/>
  <c r="W266" i="3"/>
  <c r="W268" i="3"/>
  <c r="W269" i="3"/>
  <c r="W271" i="3"/>
  <c r="W273" i="3"/>
  <c r="W275" i="3"/>
  <c r="W277" i="3"/>
  <c r="W279" i="3"/>
  <c r="W280" i="3"/>
  <c r="W282" i="3"/>
  <c r="W284" i="3"/>
  <c r="W285" i="3"/>
  <c r="W286" i="3"/>
  <c r="W289" i="3"/>
  <c r="W290" i="3"/>
  <c r="W291" i="3"/>
  <c r="W292" i="3"/>
  <c r="W293" i="3"/>
  <c r="W295" i="3"/>
  <c r="W297" i="3"/>
  <c r="W298" i="3"/>
  <c r="W299" i="3"/>
  <c r="W301" i="3"/>
  <c r="W302" i="3"/>
  <c r="W303" i="3"/>
  <c r="W305" i="3"/>
  <c r="W306" i="3"/>
  <c r="W308" i="3"/>
  <c r="W309" i="3"/>
  <c r="W314" i="3"/>
  <c r="W316" i="3"/>
  <c r="W317" i="3"/>
  <c r="W318" i="3"/>
  <c r="W320" i="3"/>
  <c r="W321" i="3"/>
  <c r="W322" i="3"/>
  <c r="W323" i="3"/>
  <c r="W324" i="3"/>
  <c r="W325" i="3"/>
  <c r="W326" i="3"/>
  <c r="W328" i="3"/>
  <c r="W329" i="3"/>
  <c r="W330" i="3"/>
  <c r="W331" i="3"/>
  <c r="W332" i="3"/>
  <c r="W333" i="3"/>
  <c r="W334" i="3"/>
  <c r="W335" i="3"/>
  <c r="W337" i="3"/>
  <c r="W338" i="3"/>
  <c r="W339" i="3"/>
  <c r="W340" i="3"/>
  <c r="W341" i="3"/>
  <c r="W342" i="3"/>
  <c r="W343" i="3"/>
  <c r="W344" i="3"/>
  <c r="W345" i="3"/>
  <c r="W346" i="3"/>
  <c r="W348" i="3"/>
  <c r="W349" i="3"/>
  <c r="W351" i="3"/>
  <c r="W352" i="3"/>
  <c r="W354" i="3"/>
  <c r="W355" i="3"/>
  <c r="W356" i="3"/>
  <c r="W357" i="3"/>
  <c r="W359" i="3"/>
  <c r="W360" i="3"/>
  <c r="W361" i="3"/>
  <c r="W362" i="3"/>
  <c r="W363" i="3"/>
  <c r="W365" i="3"/>
  <c r="W366" i="3"/>
  <c r="W367" i="3"/>
  <c r="W369" i="3"/>
  <c r="W370" i="3"/>
  <c r="W371" i="3"/>
  <c r="W373" i="3"/>
  <c r="W374" i="3"/>
  <c r="W376" i="3"/>
  <c r="W378" i="3"/>
  <c r="W379" i="3"/>
  <c r="W380" i="3"/>
  <c r="W381" i="3"/>
  <c r="W382" i="3"/>
  <c r="W384" i="3"/>
  <c r="W385" i="3"/>
  <c r="W386" i="3"/>
  <c r="W387" i="3"/>
  <c r="W389" i="3"/>
  <c r="W390" i="3"/>
  <c r="W391" i="3"/>
  <c r="W392" i="3"/>
  <c r="W393" i="3"/>
  <c r="W394" i="3"/>
  <c r="W395" i="3"/>
  <c r="W397" i="3"/>
  <c r="W398" i="3"/>
  <c r="W400" i="3"/>
  <c r="W401" i="3"/>
  <c r="W403" i="3"/>
  <c r="W404" i="3"/>
  <c r="W405" i="3"/>
  <c r="W407" i="3"/>
  <c r="W409" i="3"/>
  <c r="W411" i="3"/>
  <c r="W412" i="3"/>
  <c r="W414" i="3"/>
  <c r="W415" i="3"/>
  <c r="W416" i="3"/>
  <c r="W417" i="3"/>
  <c r="W419" i="3"/>
  <c r="W420" i="3"/>
  <c r="W421" i="3"/>
  <c r="W422" i="3"/>
  <c r="W423" i="3"/>
  <c r="W425" i="3"/>
  <c r="W427" i="3"/>
  <c r="W428" i="3"/>
  <c r="W429" i="3"/>
  <c r="W431" i="3"/>
  <c r="W432" i="3"/>
  <c r="W434" i="3"/>
  <c r="W435" i="3"/>
  <c r="W437" i="3"/>
  <c r="W438" i="3"/>
  <c r="W440" i="3"/>
  <c r="W442" i="3"/>
  <c r="W443" i="3"/>
  <c r="W444" i="3"/>
  <c r="W445" i="3"/>
  <c r="W446" i="3"/>
  <c r="W447" i="3"/>
  <c r="W448" i="3"/>
  <c r="W450" i="3"/>
  <c r="W452" i="3"/>
  <c r="W453" i="3"/>
  <c r="W455" i="3"/>
  <c r="W456" i="3"/>
  <c r="W458" i="3"/>
  <c r="W459" i="3"/>
  <c r="W460" i="3"/>
  <c r="W462" i="3"/>
  <c r="W463" i="3"/>
  <c r="W464" i="3"/>
  <c r="W466" i="3"/>
  <c r="W467" i="3"/>
  <c r="W468" i="3"/>
  <c r="W469" i="3"/>
  <c r="W470" i="3"/>
  <c r="W471" i="3"/>
  <c r="W473" i="3"/>
  <c r="W474" i="3"/>
  <c r="W475" i="3"/>
  <c r="W477" i="3"/>
  <c r="W478" i="3"/>
  <c r="W479" i="3"/>
  <c r="W480" i="3"/>
  <c r="W482" i="3"/>
  <c r="W483" i="3"/>
  <c r="W484" i="3"/>
  <c r="W485" i="3"/>
  <c r="W486" i="3"/>
  <c r="W487" i="3"/>
  <c r="W488" i="3"/>
  <c r="W489" i="3"/>
  <c r="W490" i="3"/>
  <c r="W491" i="3"/>
  <c r="W493" i="3"/>
  <c r="W495" i="3"/>
  <c r="W496" i="3"/>
  <c r="W498" i="3"/>
  <c r="W499" i="3"/>
  <c r="W500" i="3"/>
  <c r="W501" i="3"/>
  <c r="W502" i="3"/>
  <c r="W504" i="3"/>
  <c r="W505" i="3"/>
  <c r="W506" i="3"/>
  <c r="W507" i="3"/>
  <c r="W508" i="3"/>
  <c r="W510" i="3"/>
  <c r="W511" i="3"/>
  <c r="W512" i="3"/>
  <c r="W514" i="3"/>
  <c r="W515" i="3"/>
  <c r="W516" i="3"/>
  <c r="W517" i="3"/>
  <c r="W518" i="3"/>
  <c r="W520" i="3"/>
  <c r="W521" i="3"/>
  <c r="W523" i="3"/>
  <c r="W524" i="3"/>
  <c r="W526" i="3"/>
  <c r="W527" i="3"/>
  <c r="W528" i="3"/>
  <c r="W529" i="3"/>
  <c r="W531" i="3"/>
  <c r="W532" i="3"/>
  <c r="W533" i="3"/>
  <c r="W535" i="3"/>
  <c r="W536" i="3"/>
  <c r="W537" i="3"/>
  <c r="W538" i="3"/>
  <c r="W541" i="3"/>
  <c r="W542" i="3"/>
  <c r="W544" i="3"/>
  <c r="W545" i="3"/>
  <c r="W546" i="3"/>
  <c r="W548" i="3"/>
  <c r="W549" i="3"/>
  <c r="W550" i="3"/>
  <c r="W552" i="3"/>
  <c r="W553" i="3"/>
  <c r="W554" i="3"/>
  <c r="W556" i="3"/>
  <c r="W557" i="3"/>
  <c r="W558" i="3"/>
  <c r="W561" i="3"/>
  <c r="W562" i="3"/>
  <c r="W564" i="3"/>
  <c r="W566" i="3"/>
  <c r="W568" i="3"/>
  <c r="W569" i="3"/>
  <c r="W570" i="3"/>
  <c r="W571" i="3"/>
  <c r="W572" i="3"/>
  <c r="W573" i="3"/>
  <c r="W574" i="3"/>
  <c r="W575" i="3"/>
  <c r="W577" i="3"/>
  <c r="W578" i="3"/>
  <c r="W579" i="3"/>
  <c r="W580" i="3"/>
  <c r="W581" i="3"/>
  <c r="W582" i="3"/>
  <c r="W583" i="3"/>
  <c r="W584" i="3"/>
  <c r="W585" i="3"/>
  <c r="W586" i="3"/>
  <c r="W587" i="3"/>
  <c r="W588" i="3"/>
  <c r="W589" i="3"/>
  <c r="W590" i="3"/>
  <c r="W591" i="3"/>
  <c r="W592" i="3"/>
  <c r="W593" i="3"/>
  <c r="W594" i="3"/>
  <c r="W595" i="3"/>
  <c r="W596" i="3"/>
  <c r="W597" i="3"/>
  <c r="W598" i="3"/>
  <c r="W599" i="3"/>
  <c r="W600" i="3"/>
  <c r="W601" i="3"/>
  <c r="W602" i="3"/>
  <c r="W603" i="3"/>
  <c r="W604" i="3"/>
  <c r="W605" i="3"/>
  <c r="W606" i="3"/>
  <c r="W607" i="3"/>
  <c r="W608" i="3"/>
  <c r="W609" i="3"/>
  <c r="W610" i="3"/>
  <c r="W611" i="3"/>
  <c r="W612" i="3"/>
  <c r="W613" i="3"/>
  <c r="W614" i="3"/>
  <c r="W615" i="3"/>
  <c r="W616" i="3"/>
  <c r="W617" i="3"/>
  <c r="W618" i="3"/>
  <c r="W619" i="3"/>
  <c r="W620" i="3"/>
  <c r="W621" i="3"/>
  <c r="W622" i="3"/>
  <c r="W623" i="3"/>
  <c r="W624" i="3"/>
  <c r="W625" i="3"/>
  <c r="W626" i="3"/>
  <c r="W627" i="3"/>
  <c r="W628" i="3"/>
  <c r="W629" i="3"/>
  <c r="W630" i="3"/>
  <c r="W631" i="3"/>
  <c r="W632" i="3"/>
  <c r="W633" i="3"/>
  <c r="W634" i="3"/>
  <c r="W635" i="3"/>
  <c r="W636" i="3"/>
  <c r="W637" i="3"/>
  <c r="W638" i="3"/>
  <c r="W639" i="3"/>
  <c r="W640" i="3"/>
  <c r="W641" i="3"/>
  <c r="W642" i="3"/>
  <c r="W643" i="3"/>
  <c r="W644" i="3"/>
  <c r="W645" i="3"/>
  <c r="W646" i="3"/>
  <c r="W647" i="3"/>
  <c r="W648" i="3"/>
  <c r="W649" i="3"/>
  <c r="W650" i="3"/>
  <c r="W651" i="3"/>
  <c r="W652" i="3"/>
  <c r="W653" i="3"/>
  <c r="W654" i="3"/>
  <c r="W655" i="3"/>
  <c r="W656" i="3"/>
  <c r="W657" i="3"/>
  <c r="W658" i="3"/>
  <c r="W659" i="3"/>
  <c r="W660" i="3"/>
  <c r="W661" i="3"/>
  <c r="W662" i="3"/>
  <c r="W663" i="3"/>
  <c r="W664" i="3"/>
  <c r="W665" i="3"/>
  <c r="W666" i="3"/>
  <c r="W667" i="3"/>
  <c r="W668" i="3"/>
  <c r="W669" i="3"/>
  <c r="W670" i="3"/>
  <c r="W671" i="3"/>
  <c r="W672" i="3"/>
  <c r="W673" i="3"/>
  <c r="W674" i="3"/>
  <c r="W675" i="3"/>
  <c r="W676" i="3"/>
  <c r="W677" i="3"/>
  <c r="W678" i="3"/>
  <c r="W679" i="3"/>
  <c r="W680" i="3"/>
  <c r="W681" i="3"/>
  <c r="W682" i="3"/>
  <c r="W683" i="3"/>
  <c r="W684" i="3"/>
  <c r="W685" i="3"/>
  <c r="W686" i="3"/>
  <c r="W687" i="3"/>
  <c r="W688" i="3"/>
  <c r="W689" i="3"/>
  <c r="W690" i="3"/>
  <c r="W691" i="3"/>
  <c r="W692" i="3"/>
  <c r="W693" i="3"/>
  <c r="W694" i="3"/>
  <c r="W695" i="3"/>
  <c r="W696" i="3"/>
  <c r="W697" i="3"/>
  <c r="W698" i="3"/>
  <c r="W699" i="3"/>
  <c r="W700" i="3"/>
  <c r="W701" i="3"/>
  <c r="W703" i="3"/>
  <c r="W705" i="3"/>
  <c r="W707" i="3"/>
  <c r="W709" i="3"/>
  <c r="W710" i="3"/>
  <c r="W711" i="3"/>
  <c r="W712" i="3"/>
  <c r="W713" i="3"/>
  <c r="W714" i="3"/>
  <c r="W715" i="3"/>
  <c r="W716" i="3"/>
  <c r="W717" i="3"/>
  <c r="W718" i="3"/>
  <c r="W719" i="3"/>
  <c r="W720" i="3"/>
  <c r="W721" i="3"/>
  <c r="W722" i="3"/>
  <c r="W723" i="3"/>
  <c r="W725" i="3"/>
  <c r="W726" i="3"/>
  <c r="W728" i="3"/>
  <c r="W729" i="3"/>
  <c r="W730" i="3"/>
  <c r="W731" i="3"/>
  <c r="W732" i="3"/>
  <c r="W733" i="3"/>
  <c r="W734" i="3"/>
  <c r="W735" i="3"/>
  <c r="W737" i="3"/>
  <c r="W738" i="3"/>
  <c r="W739" i="3"/>
  <c r="W740" i="3"/>
  <c r="W741" i="3"/>
  <c r="W742" i="3"/>
  <c r="W743" i="3"/>
  <c r="W744" i="3"/>
  <c r="W745" i="3"/>
  <c r="W747" i="3"/>
  <c r="W748" i="3"/>
  <c r="W749" i="3"/>
  <c r="W750" i="3"/>
  <c r="W752" i="3"/>
  <c r="W753" i="3"/>
  <c r="W754" i="3"/>
  <c r="W755" i="3"/>
  <c r="W757" i="3"/>
  <c r="W759" i="3"/>
  <c r="W760" i="3"/>
  <c r="W761" i="3"/>
  <c r="W762" i="3"/>
  <c r="W763" i="3"/>
  <c r="W764" i="3"/>
  <c r="W765" i="3"/>
  <c r="W766" i="3"/>
  <c r="W767" i="3"/>
  <c r="W769" i="3"/>
  <c r="W771" i="3"/>
  <c r="W772" i="3"/>
  <c r="W773" i="3"/>
  <c r="W774" i="3"/>
  <c r="W775" i="3"/>
  <c r="W776" i="3"/>
  <c r="W777" i="3"/>
  <c r="W778" i="3"/>
  <c r="W779" i="3"/>
  <c r="W780" i="3"/>
  <c r="W782" i="3"/>
  <c r="W784" i="3"/>
  <c r="W785" i="3"/>
  <c r="W787" i="3"/>
  <c r="W13" i="3"/>
  <c r="U788" i="3"/>
  <c r="T788" i="3"/>
  <c r="S788" i="3"/>
  <c r="R788" i="3"/>
  <c r="Q788" i="3"/>
  <c r="P788" i="3"/>
  <c r="O788" i="3"/>
  <c r="N788" i="3"/>
  <c r="L788" i="3"/>
  <c r="K788" i="3"/>
  <c r="J788" i="3"/>
  <c r="U786" i="3"/>
  <c r="T786" i="3"/>
  <c r="S786" i="3"/>
  <c r="R786" i="3"/>
  <c r="Q786" i="3"/>
  <c r="P786" i="3"/>
  <c r="O786" i="3"/>
  <c r="N786" i="3"/>
  <c r="L786" i="3"/>
  <c r="K786" i="3"/>
  <c r="J786" i="3"/>
  <c r="U783" i="3"/>
  <c r="T783" i="3"/>
  <c r="S783" i="3"/>
  <c r="R783" i="3"/>
  <c r="Q783" i="3"/>
  <c r="P783" i="3"/>
  <c r="O783" i="3"/>
  <c r="N783" i="3"/>
  <c r="L783" i="3"/>
  <c r="K783" i="3"/>
  <c r="J783" i="3"/>
  <c r="U781" i="3"/>
  <c r="T781" i="3"/>
  <c r="S781" i="3"/>
  <c r="R781" i="3"/>
  <c r="Q781" i="3"/>
  <c r="P781" i="3"/>
  <c r="O781" i="3"/>
  <c r="N781" i="3"/>
  <c r="L781" i="3"/>
  <c r="K781" i="3"/>
  <c r="J781" i="3"/>
  <c r="U770" i="3"/>
  <c r="T770" i="3"/>
  <c r="S770" i="3"/>
  <c r="R770" i="3"/>
  <c r="Q770" i="3"/>
  <c r="P770" i="3"/>
  <c r="O770" i="3"/>
  <c r="N770" i="3"/>
  <c r="L770" i="3"/>
  <c r="K770" i="3"/>
  <c r="J770" i="3"/>
  <c r="U768" i="3"/>
  <c r="T768" i="3"/>
  <c r="S768" i="3"/>
  <c r="R768" i="3"/>
  <c r="Q768" i="3"/>
  <c r="P768" i="3"/>
  <c r="O768" i="3"/>
  <c r="N768" i="3"/>
  <c r="L768" i="3"/>
  <c r="K768" i="3"/>
  <c r="J768" i="3"/>
  <c r="U758" i="3"/>
  <c r="T758" i="3"/>
  <c r="S758" i="3"/>
  <c r="R758" i="3"/>
  <c r="Q758" i="3"/>
  <c r="P758" i="3"/>
  <c r="O758" i="3"/>
  <c r="N758" i="3"/>
  <c r="L758" i="3"/>
  <c r="K758" i="3"/>
  <c r="J758" i="3"/>
  <c r="U751" i="3"/>
  <c r="T751" i="3"/>
  <c r="S751" i="3"/>
  <c r="R751" i="3"/>
  <c r="Q751" i="3"/>
  <c r="P751" i="3"/>
  <c r="O751" i="3"/>
  <c r="N751" i="3"/>
  <c r="L751" i="3"/>
  <c r="K751" i="3"/>
  <c r="J751" i="3"/>
  <c r="U746" i="3"/>
  <c r="T746" i="3"/>
  <c r="S746" i="3"/>
  <c r="R746" i="3"/>
  <c r="Q746" i="3"/>
  <c r="P746" i="3"/>
  <c r="O746" i="3"/>
  <c r="N746" i="3"/>
  <c r="L746" i="3"/>
  <c r="K746" i="3"/>
  <c r="J746" i="3"/>
  <c r="U736" i="3"/>
  <c r="T736" i="3"/>
  <c r="S736" i="3"/>
  <c r="R736" i="3"/>
  <c r="Q736" i="3"/>
  <c r="P736" i="3"/>
  <c r="O736" i="3"/>
  <c r="N736" i="3"/>
  <c r="L736" i="3"/>
  <c r="K736" i="3"/>
  <c r="J736" i="3"/>
  <c r="U727" i="3"/>
  <c r="T727" i="3"/>
  <c r="S727" i="3"/>
  <c r="R727" i="3"/>
  <c r="Q727" i="3"/>
  <c r="P727" i="3"/>
  <c r="O727" i="3"/>
  <c r="N727" i="3"/>
  <c r="L727" i="3"/>
  <c r="K727" i="3"/>
  <c r="J727" i="3"/>
  <c r="U724" i="3"/>
  <c r="T724" i="3"/>
  <c r="S724" i="3"/>
  <c r="R724" i="3"/>
  <c r="Q724" i="3"/>
  <c r="P724" i="3"/>
  <c r="O724" i="3"/>
  <c r="N724" i="3"/>
  <c r="L724" i="3"/>
  <c r="K724" i="3"/>
  <c r="J724" i="3"/>
  <c r="U708" i="3"/>
  <c r="T708" i="3"/>
  <c r="S708" i="3"/>
  <c r="R708" i="3"/>
  <c r="Q708" i="3"/>
  <c r="P708" i="3"/>
  <c r="O708" i="3"/>
  <c r="N708" i="3"/>
  <c r="L708" i="3"/>
  <c r="K708" i="3"/>
  <c r="J708" i="3"/>
  <c r="U706" i="3"/>
  <c r="T706" i="3"/>
  <c r="S706" i="3"/>
  <c r="R706" i="3"/>
  <c r="Q706" i="3"/>
  <c r="P706" i="3"/>
  <c r="O706" i="3"/>
  <c r="N706" i="3"/>
  <c r="L706" i="3"/>
  <c r="K706" i="3"/>
  <c r="J706" i="3"/>
  <c r="U704" i="3"/>
  <c r="T704" i="3"/>
  <c r="S704" i="3"/>
  <c r="R704" i="3"/>
  <c r="Q704" i="3"/>
  <c r="P704" i="3"/>
  <c r="O704" i="3"/>
  <c r="N704" i="3"/>
  <c r="L704" i="3"/>
  <c r="K704" i="3"/>
  <c r="J704" i="3"/>
  <c r="U702" i="3"/>
  <c r="T702" i="3"/>
  <c r="S702" i="3"/>
  <c r="R702" i="3"/>
  <c r="Q702" i="3"/>
  <c r="P702" i="3"/>
  <c r="O702" i="3"/>
  <c r="N702" i="3"/>
  <c r="L702" i="3"/>
  <c r="K702" i="3"/>
  <c r="J702" i="3"/>
  <c r="U576" i="3"/>
  <c r="T576" i="3"/>
  <c r="S576" i="3"/>
  <c r="R576" i="3"/>
  <c r="Q576" i="3"/>
  <c r="P576" i="3"/>
  <c r="O576" i="3"/>
  <c r="N576" i="3"/>
  <c r="L576" i="3"/>
  <c r="K576" i="3"/>
  <c r="J576" i="3"/>
  <c r="U567" i="3"/>
  <c r="T567" i="3"/>
  <c r="S567" i="3"/>
  <c r="R567" i="3"/>
  <c r="Q567" i="3"/>
  <c r="P567" i="3"/>
  <c r="O567" i="3"/>
  <c r="N567" i="3"/>
  <c r="L567" i="3"/>
  <c r="K567" i="3"/>
  <c r="J567" i="3"/>
  <c r="U565" i="3"/>
  <c r="T565" i="3"/>
  <c r="S565" i="3"/>
  <c r="R565" i="3"/>
  <c r="Q565" i="3"/>
  <c r="P565" i="3"/>
  <c r="O565" i="3"/>
  <c r="N565" i="3"/>
  <c r="L565" i="3"/>
  <c r="K565" i="3"/>
  <c r="J565" i="3"/>
  <c r="U560" i="3"/>
  <c r="T560" i="3"/>
  <c r="S560" i="3"/>
  <c r="R560" i="3"/>
  <c r="Q560" i="3"/>
  <c r="P560" i="3"/>
  <c r="O560" i="3"/>
  <c r="N560" i="3"/>
  <c r="L560" i="3"/>
  <c r="K560" i="3"/>
  <c r="J560" i="3"/>
  <c r="U555" i="3"/>
  <c r="T555" i="3"/>
  <c r="S555" i="3"/>
  <c r="R555" i="3"/>
  <c r="Q555" i="3"/>
  <c r="P555" i="3"/>
  <c r="O555" i="3"/>
  <c r="N555" i="3"/>
  <c r="L555" i="3"/>
  <c r="K555" i="3"/>
  <c r="J555" i="3"/>
  <c r="U551" i="3"/>
  <c r="T551" i="3"/>
  <c r="S551" i="3"/>
  <c r="R551" i="3"/>
  <c r="Q551" i="3"/>
  <c r="P551" i="3"/>
  <c r="O551" i="3"/>
  <c r="N551" i="3"/>
  <c r="L551" i="3"/>
  <c r="K551" i="3"/>
  <c r="J551" i="3"/>
  <c r="U543" i="3"/>
  <c r="T543" i="3"/>
  <c r="S543" i="3"/>
  <c r="R543" i="3"/>
  <c r="Q543" i="3"/>
  <c r="P543" i="3"/>
  <c r="O543" i="3"/>
  <c r="N543" i="3"/>
  <c r="L543" i="3"/>
  <c r="K543" i="3"/>
  <c r="J543" i="3"/>
  <c r="U534" i="3"/>
  <c r="T534" i="3"/>
  <c r="S534" i="3"/>
  <c r="R534" i="3"/>
  <c r="Q534" i="3"/>
  <c r="P534" i="3"/>
  <c r="O534" i="3"/>
  <c r="N534" i="3"/>
  <c r="L534" i="3"/>
  <c r="K534" i="3"/>
  <c r="J534" i="3"/>
  <c r="U525" i="3"/>
  <c r="T525" i="3"/>
  <c r="S525" i="3"/>
  <c r="R525" i="3"/>
  <c r="Q525" i="3"/>
  <c r="P525" i="3"/>
  <c r="O525" i="3"/>
  <c r="N525" i="3"/>
  <c r="L525" i="3"/>
  <c r="K525" i="3"/>
  <c r="J525" i="3"/>
  <c r="U522" i="3"/>
  <c r="T522" i="3"/>
  <c r="S522" i="3"/>
  <c r="R522" i="3"/>
  <c r="Q522" i="3"/>
  <c r="P522" i="3"/>
  <c r="O522" i="3"/>
  <c r="N522" i="3"/>
  <c r="L522" i="3"/>
  <c r="K522" i="3"/>
  <c r="J522" i="3"/>
  <c r="U519" i="3"/>
  <c r="T519" i="3"/>
  <c r="S519" i="3"/>
  <c r="R519" i="3"/>
  <c r="Q519" i="3"/>
  <c r="P519" i="3"/>
  <c r="O519" i="3"/>
  <c r="N519" i="3"/>
  <c r="L519" i="3"/>
  <c r="K519" i="3"/>
  <c r="J519" i="3"/>
  <c r="U513" i="3"/>
  <c r="T513" i="3"/>
  <c r="S513" i="3"/>
  <c r="R513" i="3"/>
  <c r="Q513" i="3"/>
  <c r="P513" i="3"/>
  <c r="O513" i="3"/>
  <c r="N513" i="3"/>
  <c r="L513" i="3"/>
  <c r="K513" i="3"/>
  <c r="J513" i="3"/>
  <c r="U509" i="3"/>
  <c r="T509" i="3"/>
  <c r="S509" i="3"/>
  <c r="R509" i="3"/>
  <c r="Q509" i="3"/>
  <c r="P509" i="3"/>
  <c r="O509" i="3"/>
  <c r="N509" i="3"/>
  <c r="L509" i="3"/>
  <c r="K509" i="3"/>
  <c r="J509" i="3"/>
  <c r="U503" i="3"/>
  <c r="T503" i="3"/>
  <c r="S503" i="3"/>
  <c r="R503" i="3"/>
  <c r="Q503" i="3"/>
  <c r="P503" i="3"/>
  <c r="O503" i="3"/>
  <c r="N503" i="3"/>
  <c r="L503" i="3"/>
  <c r="K503" i="3"/>
  <c r="J503" i="3"/>
  <c r="U497" i="3"/>
  <c r="T497" i="3"/>
  <c r="S497" i="3"/>
  <c r="R497" i="3"/>
  <c r="Q497" i="3"/>
  <c r="P497" i="3"/>
  <c r="O497" i="3"/>
  <c r="N497" i="3"/>
  <c r="L497" i="3"/>
  <c r="K497" i="3"/>
  <c r="J497" i="3"/>
  <c r="U492" i="3"/>
  <c r="T492" i="3"/>
  <c r="S492" i="3"/>
  <c r="R492" i="3"/>
  <c r="Q492" i="3"/>
  <c r="P492" i="3"/>
  <c r="O492" i="3"/>
  <c r="N492" i="3"/>
  <c r="L492" i="3"/>
  <c r="K492" i="3"/>
  <c r="J492" i="3"/>
  <c r="U481" i="3"/>
  <c r="T481" i="3"/>
  <c r="S481" i="3"/>
  <c r="R481" i="3"/>
  <c r="Q481" i="3"/>
  <c r="P481" i="3"/>
  <c r="O481" i="3"/>
  <c r="N481" i="3"/>
  <c r="L481" i="3"/>
  <c r="K481" i="3"/>
  <c r="J481" i="3"/>
  <c r="U476" i="3"/>
  <c r="T476" i="3"/>
  <c r="S476" i="3"/>
  <c r="R476" i="3"/>
  <c r="Q476" i="3"/>
  <c r="P476" i="3"/>
  <c r="O476" i="3"/>
  <c r="N476" i="3"/>
  <c r="L476" i="3"/>
  <c r="K476" i="3"/>
  <c r="J476" i="3"/>
  <c r="U465" i="3"/>
  <c r="T465" i="3"/>
  <c r="S465" i="3"/>
  <c r="R465" i="3"/>
  <c r="Q465" i="3"/>
  <c r="P465" i="3"/>
  <c r="O465" i="3"/>
  <c r="N465" i="3"/>
  <c r="L465" i="3"/>
  <c r="K465" i="3"/>
  <c r="J465" i="3"/>
  <c r="U461" i="3"/>
  <c r="T461" i="3"/>
  <c r="S461" i="3"/>
  <c r="R461" i="3"/>
  <c r="Q461" i="3"/>
  <c r="P461" i="3"/>
  <c r="O461" i="3"/>
  <c r="N461" i="3"/>
  <c r="L461" i="3"/>
  <c r="K461" i="3"/>
  <c r="J461" i="3"/>
  <c r="U457" i="3"/>
  <c r="T457" i="3"/>
  <c r="S457" i="3"/>
  <c r="R457" i="3"/>
  <c r="Q457" i="3"/>
  <c r="P457" i="3"/>
  <c r="O457" i="3"/>
  <c r="N457" i="3"/>
  <c r="L457" i="3"/>
  <c r="K457" i="3"/>
  <c r="J457" i="3"/>
  <c r="U454" i="3"/>
  <c r="T454" i="3"/>
  <c r="S454" i="3"/>
  <c r="R454" i="3"/>
  <c r="Q454" i="3"/>
  <c r="P454" i="3"/>
  <c r="O454" i="3"/>
  <c r="N454" i="3"/>
  <c r="L454" i="3"/>
  <c r="K454" i="3"/>
  <c r="J454" i="3"/>
  <c r="U451" i="3"/>
  <c r="T451" i="3"/>
  <c r="S451" i="3"/>
  <c r="R451" i="3"/>
  <c r="Q451" i="3"/>
  <c r="P451" i="3"/>
  <c r="O451" i="3"/>
  <c r="N451" i="3"/>
  <c r="L451" i="3"/>
  <c r="K451" i="3"/>
  <c r="J451" i="3"/>
  <c r="U449" i="3"/>
  <c r="T449" i="3"/>
  <c r="S449" i="3"/>
  <c r="R449" i="3"/>
  <c r="Q449" i="3"/>
  <c r="P449" i="3"/>
  <c r="O449" i="3"/>
  <c r="N449" i="3"/>
  <c r="L449" i="3"/>
  <c r="K449" i="3"/>
  <c r="J449" i="3"/>
  <c r="U441" i="3"/>
  <c r="T441" i="3"/>
  <c r="S441" i="3"/>
  <c r="R441" i="3"/>
  <c r="Q441" i="3"/>
  <c r="P441" i="3"/>
  <c r="O441" i="3"/>
  <c r="N441" i="3"/>
  <c r="L441" i="3"/>
  <c r="K441" i="3"/>
  <c r="J441" i="3"/>
  <c r="U439" i="3"/>
  <c r="T439" i="3"/>
  <c r="S439" i="3"/>
  <c r="R439" i="3"/>
  <c r="Q439" i="3"/>
  <c r="P439" i="3"/>
  <c r="O439" i="3"/>
  <c r="N439" i="3"/>
  <c r="L439" i="3"/>
  <c r="K439" i="3"/>
  <c r="J439" i="3"/>
  <c r="U436" i="3"/>
  <c r="T436" i="3"/>
  <c r="S436" i="3"/>
  <c r="R436" i="3"/>
  <c r="Q436" i="3"/>
  <c r="P436" i="3"/>
  <c r="O436" i="3"/>
  <c r="N436" i="3"/>
  <c r="L436" i="3"/>
  <c r="K436" i="3"/>
  <c r="J436" i="3"/>
  <c r="U433" i="3"/>
  <c r="T433" i="3"/>
  <c r="S433" i="3"/>
  <c r="R433" i="3"/>
  <c r="Q433" i="3"/>
  <c r="P433" i="3"/>
  <c r="O433" i="3"/>
  <c r="N433" i="3"/>
  <c r="L433" i="3"/>
  <c r="K433" i="3"/>
  <c r="J433" i="3"/>
  <c r="U430" i="3"/>
  <c r="T430" i="3"/>
  <c r="S430" i="3"/>
  <c r="R430" i="3"/>
  <c r="Q430" i="3"/>
  <c r="P430" i="3"/>
  <c r="O430" i="3"/>
  <c r="N430" i="3"/>
  <c r="L430" i="3"/>
  <c r="K430" i="3"/>
  <c r="J430" i="3"/>
  <c r="U426" i="3"/>
  <c r="T426" i="3"/>
  <c r="S426" i="3"/>
  <c r="R426" i="3"/>
  <c r="Q426" i="3"/>
  <c r="P426" i="3"/>
  <c r="O426" i="3"/>
  <c r="N426" i="3"/>
  <c r="L426" i="3"/>
  <c r="K426" i="3"/>
  <c r="J426" i="3"/>
  <c r="U418" i="3"/>
  <c r="T418" i="3"/>
  <c r="S418" i="3"/>
  <c r="R418" i="3"/>
  <c r="Q418" i="3"/>
  <c r="P418" i="3"/>
  <c r="O418" i="3"/>
  <c r="N418" i="3"/>
  <c r="L418" i="3"/>
  <c r="K418" i="3"/>
  <c r="J418" i="3"/>
  <c r="U413" i="3"/>
  <c r="T413" i="3"/>
  <c r="S413" i="3"/>
  <c r="R413" i="3"/>
  <c r="Q413" i="3"/>
  <c r="P413" i="3"/>
  <c r="O413" i="3"/>
  <c r="N413" i="3"/>
  <c r="L413" i="3"/>
  <c r="K413" i="3"/>
  <c r="J413" i="3"/>
  <c r="U410" i="3"/>
  <c r="T410" i="3"/>
  <c r="S410" i="3"/>
  <c r="R410" i="3"/>
  <c r="Q410" i="3"/>
  <c r="P410" i="3"/>
  <c r="O410" i="3"/>
  <c r="N410" i="3"/>
  <c r="L410" i="3"/>
  <c r="K410" i="3"/>
  <c r="J410" i="3"/>
  <c r="U408" i="3"/>
  <c r="T408" i="3"/>
  <c r="S408" i="3"/>
  <c r="R408" i="3"/>
  <c r="Q408" i="3"/>
  <c r="P408" i="3"/>
  <c r="O408" i="3"/>
  <c r="N408" i="3"/>
  <c r="L408" i="3"/>
  <c r="K408" i="3"/>
  <c r="J408" i="3"/>
  <c r="U406" i="3"/>
  <c r="T406" i="3"/>
  <c r="S406" i="3"/>
  <c r="R406" i="3"/>
  <c r="Q406" i="3"/>
  <c r="P406" i="3"/>
  <c r="O406" i="3"/>
  <c r="N406" i="3"/>
  <c r="L406" i="3"/>
  <c r="K406" i="3"/>
  <c r="J406" i="3"/>
  <c r="U402" i="3"/>
  <c r="T402" i="3"/>
  <c r="S402" i="3"/>
  <c r="R402" i="3"/>
  <c r="Q402" i="3"/>
  <c r="P402" i="3"/>
  <c r="O402" i="3"/>
  <c r="N402" i="3"/>
  <c r="L402" i="3"/>
  <c r="K402" i="3"/>
  <c r="J402" i="3"/>
  <c r="U399" i="3"/>
  <c r="T399" i="3"/>
  <c r="S399" i="3"/>
  <c r="R399" i="3"/>
  <c r="Q399" i="3"/>
  <c r="P399" i="3"/>
  <c r="O399" i="3"/>
  <c r="N399" i="3"/>
  <c r="L399" i="3"/>
  <c r="K399" i="3"/>
  <c r="J399" i="3"/>
  <c r="U396" i="3"/>
  <c r="T396" i="3"/>
  <c r="S396" i="3"/>
  <c r="R396" i="3"/>
  <c r="Q396" i="3"/>
  <c r="P396" i="3"/>
  <c r="O396" i="3"/>
  <c r="N396" i="3"/>
  <c r="L396" i="3"/>
  <c r="K396" i="3"/>
  <c r="J396" i="3"/>
  <c r="U388" i="3"/>
  <c r="T388" i="3"/>
  <c r="S388" i="3"/>
  <c r="R388" i="3"/>
  <c r="Q388" i="3"/>
  <c r="P388" i="3"/>
  <c r="O388" i="3"/>
  <c r="N388" i="3"/>
  <c r="L388" i="3"/>
  <c r="K388" i="3"/>
  <c r="J388" i="3"/>
  <c r="U383" i="3"/>
  <c r="T383" i="3"/>
  <c r="S383" i="3"/>
  <c r="R383" i="3"/>
  <c r="Q383" i="3"/>
  <c r="P383" i="3"/>
  <c r="O383" i="3"/>
  <c r="N383" i="3"/>
  <c r="L383" i="3"/>
  <c r="K383" i="3"/>
  <c r="J383" i="3"/>
  <c r="U377" i="3"/>
  <c r="T377" i="3"/>
  <c r="S377" i="3"/>
  <c r="R377" i="3"/>
  <c r="Q377" i="3"/>
  <c r="P377" i="3"/>
  <c r="O377" i="3"/>
  <c r="N377" i="3"/>
  <c r="L377" i="3"/>
  <c r="K377" i="3"/>
  <c r="J377" i="3"/>
  <c r="U375" i="3"/>
  <c r="T375" i="3"/>
  <c r="S375" i="3"/>
  <c r="R375" i="3"/>
  <c r="Q375" i="3"/>
  <c r="P375" i="3"/>
  <c r="O375" i="3"/>
  <c r="N375" i="3"/>
  <c r="L375" i="3"/>
  <c r="K375" i="3"/>
  <c r="J375" i="3"/>
  <c r="U372" i="3"/>
  <c r="T372" i="3"/>
  <c r="S372" i="3"/>
  <c r="R372" i="3"/>
  <c r="Q372" i="3"/>
  <c r="P372" i="3"/>
  <c r="O372" i="3"/>
  <c r="N372" i="3"/>
  <c r="L372" i="3"/>
  <c r="K372" i="3"/>
  <c r="J372" i="3"/>
  <c r="U368" i="3"/>
  <c r="T368" i="3"/>
  <c r="S368" i="3"/>
  <c r="R368" i="3"/>
  <c r="Q368" i="3"/>
  <c r="P368" i="3"/>
  <c r="O368" i="3"/>
  <c r="N368" i="3"/>
  <c r="L368" i="3"/>
  <c r="K368" i="3"/>
  <c r="J368" i="3"/>
  <c r="U364" i="3"/>
  <c r="T364" i="3"/>
  <c r="S364" i="3"/>
  <c r="R364" i="3"/>
  <c r="Q364" i="3"/>
  <c r="P364" i="3"/>
  <c r="O364" i="3"/>
  <c r="N364" i="3"/>
  <c r="L364" i="3"/>
  <c r="K364" i="3"/>
  <c r="J364" i="3"/>
  <c r="U358" i="3"/>
  <c r="T358" i="3"/>
  <c r="S358" i="3"/>
  <c r="R358" i="3"/>
  <c r="Q358" i="3"/>
  <c r="P358" i="3"/>
  <c r="O358" i="3"/>
  <c r="N358" i="3"/>
  <c r="L358" i="3"/>
  <c r="K358" i="3"/>
  <c r="J358" i="3"/>
  <c r="U353" i="3"/>
  <c r="T353" i="3"/>
  <c r="S353" i="3"/>
  <c r="R353" i="3"/>
  <c r="Q353" i="3"/>
  <c r="P353" i="3"/>
  <c r="O353" i="3"/>
  <c r="N353" i="3"/>
  <c r="L353" i="3"/>
  <c r="K353" i="3"/>
  <c r="J353" i="3"/>
  <c r="U350" i="3"/>
  <c r="T350" i="3"/>
  <c r="S350" i="3"/>
  <c r="R350" i="3"/>
  <c r="Q350" i="3"/>
  <c r="P350" i="3"/>
  <c r="O350" i="3"/>
  <c r="N350" i="3"/>
  <c r="L350" i="3"/>
  <c r="K350" i="3"/>
  <c r="J350" i="3"/>
  <c r="U347" i="3"/>
  <c r="T347" i="3"/>
  <c r="S347" i="3"/>
  <c r="R347" i="3"/>
  <c r="Q347" i="3"/>
  <c r="P347" i="3"/>
  <c r="O347" i="3"/>
  <c r="N347" i="3"/>
  <c r="L347" i="3"/>
  <c r="K347" i="3"/>
  <c r="J347" i="3"/>
  <c r="U336" i="3"/>
  <c r="T336" i="3"/>
  <c r="S336" i="3"/>
  <c r="R336" i="3"/>
  <c r="Q336" i="3"/>
  <c r="P336" i="3"/>
  <c r="O336" i="3"/>
  <c r="N336" i="3"/>
  <c r="L336" i="3"/>
  <c r="K336" i="3"/>
  <c r="J336" i="3"/>
  <c r="U327" i="3"/>
  <c r="T327" i="3"/>
  <c r="S327" i="3"/>
  <c r="R327" i="3"/>
  <c r="Q327" i="3"/>
  <c r="P327" i="3"/>
  <c r="O327" i="3"/>
  <c r="N327" i="3"/>
  <c r="L327" i="3"/>
  <c r="K327" i="3"/>
  <c r="J327" i="3"/>
  <c r="U319" i="3"/>
  <c r="T319" i="3"/>
  <c r="S319" i="3"/>
  <c r="R319" i="3"/>
  <c r="Q319" i="3"/>
  <c r="P319" i="3"/>
  <c r="O319" i="3"/>
  <c r="N319" i="3"/>
  <c r="L319" i="3"/>
  <c r="K319" i="3"/>
  <c r="J319" i="3"/>
  <c r="U315" i="3"/>
  <c r="T315" i="3"/>
  <c r="S315" i="3"/>
  <c r="R315" i="3"/>
  <c r="Q315" i="3"/>
  <c r="P315" i="3"/>
  <c r="O315" i="3"/>
  <c r="N315" i="3"/>
  <c r="L315" i="3"/>
  <c r="K315" i="3"/>
  <c r="J315" i="3"/>
  <c r="U313" i="3"/>
  <c r="T313" i="3"/>
  <c r="S313" i="3"/>
  <c r="R313" i="3"/>
  <c r="Q313" i="3"/>
  <c r="P313" i="3"/>
  <c r="O313" i="3"/>
  <c r="N313" i="3"/>
  <c r="L313" i="3"/>
  <c r="K313" i="3"/>
  <c r="W313" i="3" s="1"/>
  <c r="J313" i="3"/>
  <c r="U310" i="3"/>
  <c r="T310" i="3"/>
  <c r="S310" i="3"/>
  <c r="R310" i="3"/>
  <c r="Q310" i="3"/>
  <c r="P310" i="3"/>
  <c r="O310" i="3"/>
  <c r="N310" i="3"/>
  <c r="L310" i="3"/>
  <c r="K310" i="3"/>
  <c r="J310" i="3"/>
  <c r="U307" i="3"/>
  <c r="T307" i="3"/>
  <c r="S307" i="3"/>
  <c r="R307" i="3"/>
  <c r="Q307" i="3"/>
  <c r="P307" i="3"/>
  <c r="O307" i="3"/>
  <c r="N307" i="3"/>
  <c r="L307" i="3"/>
  <c r="K307" i="3"/>
  <c r="J307" i="3"/>
  <c r="U304" i="3"/>
  <c r="T304" i="3"/>
  <c r="S304" i="3"/>
  <c r="R304" i="3"/>
  <c r="Q304" i="3"/>
  <c r="P304" i="3"/>
  <c r="O304" i="3"/>
  <c r="N304" i="3"/>
  <c r="L304" i="3"/>
  <c r="K304" i="3"/>
  <c r="J304" i="3"/>
  <c r="U300" i="3"/>
  <c r="T300" i="3"/>
  <c r="S300" i="3"/>
  <c r="R300" i="3"/>
  <c r="Q300" i="3"/>
  <c r="P300" i="3"/>
  <c r="O300" i="3"/>
  <c r="N300" i="3"/>
  <c r="L300" i="3"/>
  <c r="K300" i="3"/>
  <c r="J300" i="3"/>
  <c r="U296" i="3"/>
  <c r="T296" i="3"/>
  <c r="S296" i="3"/>
  <c r="R296" i="3"/>
  <c r="Q296" i="3"/>
  <c r="P296" i="3"/>
  <c r="O296" i="3"/>
  <c r="N296" i="3"/>
  <c r="L296" i="3"/>
  <c r="K296" i="3"/>
  <c r="J296" i="3"/>
  <c r="U294" i="3"/>
  <c r="T294" i="3"/>
  <c r="S294" i="3"/>
  <c r="R294" i="3"/>
  <c r="Q294" i="3"/>
  <c r="P294" i="3"/>
  <c r="O294" i="3"/>
  <c r="N294" i="3"/>
  <c r="L294" i="3"/>
  <c r="K294" i="3"/>
  <c r="J294" i="3"/>
  <c r="U288" i="3"/>
  <c r="T288" i="3"/>
  <c r="S288" i="3"/>
  <c r="R288" i="3"/>
  <c r="Q288" i="3"/>
  <c r="P288" i="3"/>
  <c r="O288" i="3"/>
  <c r="N288" i="3"/>
  <c r="L288" i="3"/>
  <c r="K288" i="3"/>
  <c r="J288" i="3"/>
  <c r="U283" i="3"/>
  <c r="T283" i="3"/>
  <c r="S283" i="3"/>
  <c r="R283" i="3"/>
  <c r="Q283" i="3"/>
  <c r="P283" i="3"/>
  <c r="O283" i="3"/>
  <c r="N283" i="3"/>
  <c r="L283" i="3"/>
  <c r="K283" i="3"/>
  <c r="J283" i="3"/>
  <c r="U281" i="3"/>
  <c r="T281" i="3"/>
  <c r="S281" i="3"/>
  <c r="R281" i="3"/>
  <c r="Q281" i="3"/>
  <c r="P281" i="3"/>
  <c r="O281" i="3"/>
  <c r="N281" i="3"/>
  <c r="L281" i="3"/>
  <c r="K281" i="3"/>
  <c r="J281" i="3"/>
  <c r="U278" i="3"/>
  <c r="T278" i="3"/>
  <c r="S278" i="3"/>
  <c r="R278" i="3"/>
  <c r="Q278" i="3"/>
  <c r="P278" i="3"/>
  <c r="O278" i="3"/>
  <c r="N278" i="3"/>
  <c r="L278" i="3"/>
  <c r="K278" i="3"/>
  <c r="J278" i="3"/>
  <c r="U276" i="3"/>
  <c r="T276" i="3"/>
  <c r="S276" i="3"/>
  <c r="R276" i="3"/>
  <c r="Q276" i="3"/>
  <c r="P276" i="3"/>
  <c r="O276" i="3"/>
  <c r="N276" i="3"/>
  <c r="L276" i="3"/>
  <c r="K276" i="3"/>
  <c r="J276" i="3"/>
  <c r="U274" i="3"/>
  <c r="T274" i="3"/>
  <c r="S274" i="3"/>
  <c r="R274" i="3"/>
  <c r="Q274" i="3"/>
  <c r="P274" i="3"/>
  <c r="O274" i="3"/>
  <c r="N274" i="3"/>
  <c r="L274" i="3"/>
  <c r="K274" i="3"/>
  <c r="J274" i="3"/>
  <c r="U272" i="3"/>
  <c r="T272" i="3"/>
  <c r="S272" i="3"/>
  <c r="R272" i="3"/>
  <c r="Q272" i="3"/>
  <c r="P272" i="3"/>
  <c r="O272" i="3"/>
  <c r="N272" i="3"/>
  <c r="L272" i="3"/>
  <c r="K272" i="3"/>
  <c r="J272" i="3"/>
  <c r="U270" i="3"/>
  <c r="T270" i="3"/>
  <c r="S270" i="3"/>
  <c r="R270" i="3"/>
  <c r="Q270" i="3"/>
  <c r="P270" i="3"/>
  <c r="O270" i="3"/>
  <c r="N270" i="3"/>
  <c r="L270" i="3"/>
  <c r="K270" i="3"/>
  <c r="J270" i="3"/>
  <c r="U267" i="3"/>
  <c r="T267" i="3"/>
  <c r="S267" i="3"/>
  <c r="R267" i="3"/>
  <c r="Q267" i="3"/>
  <c r="P267" i="3"/>
  <c r="O267" i="3"/>
  <c r="N267" i="3"/>
  <c r="L267" i="3"/>
  <c r="K267" i="3"/>
  <c r="J267" i="3"/>
  <c r="U264" i="3"/>
  <c r="T264" i="3"/>
  <c r="S264" i="3"/>
  <c r="R264" i="3"/>
  <c r="Q264" i="3"/>
  <c r="P264" i="3"/>
  <c r="O264" i="3"/>
  <c r="N264" i="3"/>
  <c r="L264" i="3"/>
  <c r="K264" i="3"/>
  <c r="J264" i="3"/>
  <c r="U248" i="3"/>
  <c r="T248" i="3"/>
  <c r="S248" i="3"/>
  <c r="R248" i="3"/>
  <c r="Q248" i="3"/>
  <c r="P248" i="3"/>
  <c r="O248" i="3"/>
  <c r="N248" i="3"/>
  <c r="L248" i="3"/>
  <c r="K248" i="3"/>
  <c r="J248" i="3"/>
  <c r="U232" i="3"/>
  <c r="T232" i="3"/>
  <c r="S232" i="3"/>
  <c r="R232" i="3"/>
  <c r="Q232" i="3"/>
  <c r="P232" i="3"/>
  <c r="O232" i="3"/>
  <c r="N232" i="3"/>
  <c r="L232" i="3"/>
  <c r="K232" i="3"/>
  <c r="J232" i="3"/>
  <c r="U216" i="3"/>
  <c r="T216" i="3"/>
  <c r="S216" i="3"/>
  <c r="R216" i="3"/>
  <c r="Q216" i="3"/>
  <c r="P216" i="3"/>
  <c r="O216" i="3"/>
  <c r="N216" i="3"/>
  <c r="L216" i="3"/>
  <c r="K216" i="3"/>
  <c r="J216" i="3"/>
  <c r="U200" i="3"/>
  <c r="T200" i="3"/>
  <c r="S200" i="3"/>
  <c r="R200" i="3"/>
  <c r="Q200" i="3"/>
  <c r="P200" i="3"/>
  <c r="O200" i="3"/>
  <c r="N200" i="3"/>
  <c r="L200" i="3"/>
  <c r="K200" i="3"/>
  <c r="J200" i="3"/>
  <c r="U184" i="3"/>
  <c r="T184" i="3"/>
  <c r="S184" i="3"/>
  <c r="R184" i="3"/>
  <c r="Q184" i="3"/>
  <c r="P184" i="3"/>
  <c r="O184" i="3"/>
  <c r="N184" i="3"/>
  <c r="L184" i="3"/>
  <c r="K184" i="3"/>
  <c r="J184" i="3"/>
  <c r="U167" i="3"/>
  <c r="T167" i="3"/>
  <c r="S167" i="3"/>
  <c r="R167" i="3"/>
  <c r="Q167" i="3"/>
  <c r="P167" i="3"/>
  <c r="O167" i="3"/>
  <c r="N167" i="3"/>
  <c r="L167" i="3"/>
  <c r="K167" i="3"/>
  <c r="J167" i="3"/>
  <c r="U150" i="3"/>
  <c r="T150" i="3"/>
  <c r="S150" i="3"/>
  <c r="R150" i="3"/>
  <c r="Q150" i="3"/>
  <c r="P150" i="3"/>
  <c r="O150" i="3"/>
  <c r="N150" i="3"/>
  <c r="L150" i="3"/>
  <c r="K150" i="3"/>
  <c r="J150" i="3"/>
  <c r="U134" i="3"/>
  <c r="T134" i="3"/>
  <c r="S134" i="3"/>
  <c r="R134" i="3"/>
  <c r="Q134" i="3"/>
  <c r="P134" i="3"/>
  <c r="O134" i="3"/>
  <c r="N134" i="3"/>
  <c r="L134" i="3"/>
  <c r="K134" i="3"/>
  <c r="J134" i="3"/>
  <c r="U117" i="3"/>
  <c r="T117" i="3"/>
  <c r="S117" i="3"/>
  <c r="R117" i="3"/>
  <c r="Q117" i="3"/>
  <c r="P117" i="3"/>
  <c r="O117" i="3"/>
  <c r="N117" i="3"/>
  <c r="L117" i="3"/>
  <c r="K117" i="3"/>
  <c r="J117" i="3"/>
  <c r="U101" i="3"/>
  <c r="T101" i="3"/>
  <c r="S101" i="3"/>
  <c r="R101" i="3"/>
  <c r="Q101" i="3"/>
  <c r="P101" i="3"/>
  <c r="O101" i="3"/>
  <c r="N101" i="3"/>
  <c r="L101" i="3"/>
  <c r="K101" i="3"/>
  <c r="J101" i="3"/>
  <c r="U85" i="3"/>
  <c r="T85" i="3"/>
  <c r="S85" i="3"/>
  <c r="R85" i="3"/>
  <c r="Q85" i="3"/>
  <c r="P85" i="3"/>
  <c r="O85" i="3"/>
  <c r="N85" i="3"/>
  <c r="L85" i="3"/>
  <c r="K85" i="3"/>
  <c r="J85" i="3"/>
  <c r="U82" i="3"/>
  <c r="T82" i="3"/>
  <c r="S82" i="3"/>
  <c r="R82" i="3"/>
  <c r="Q82" i="3"/>
  <c r="P82" i="3"/>
  <c r="O82" i="3"/>
  <c r="N82" i="3"/>
  <c r="L82" i="3"/>
  <c r="K82" i="3"/>
  <c r="J82" i="3"/>
  <c r="U76" i="3"/>
  <c r="T76" i="3"/>
  <c r="S76" i="3"/>
  <c r="R76" i="3"/>
  <c r="Q76" i="3"/>
  <c r="P76" i="3"/>
  <c r="O76" i="3"/>
  <c r="N76" i="3"/>
  <c r="L76" i="3"/>
  <c r="K76" i="3"/>
  <c r="J76" i="3"/>
  <c r="U70" i="3"/>
  <c r="T70" i="3"/>
  <c r="S70" i="3"/>
  <c r="R70" i="3"/>
  <c r="Q70" i="3"/>
  <c r="P70" i="3"/>
  <c r="O70" i="3"/>
  <c r="N70" i="3"/>
  <c r="L70" i="3"/>
  <c r="K70" i="3"/>
  <c r="J70" i="3"/>
  <c r="U57" i="3"/>
  <c r="T57" i="3"/>
  <c r="S57" i="3"/>
  <c r="R57" i="3"/>
  <c r="Q57" i="3"/>
  <c r="P57" i="3"/>
  <c r="O57" i="3"/>
  <c r="N57" i="3"/>
  <c r="L57" i="3"/>
  <c r="K57" i="3"/>
  <c r="J57" i="3"/>
  <c r="U36" i="3"/>
  <c r="T36" i="3"/>
  <c r="S36" i="3"/>
  <c r="R36" i="3"/>
  <c r="Q36" i="3"/>
  <c r="P36" i="3"/>
  <c r="O36" i="3"/>
  <c r="N36" i="3"/>
  <c r="L36" i="3"/>
  <c r="K36" i="3"/>
  <c r="J36" i="3"/>
  <c r="W249" i="2"/>
  <c r="W250" i="2"/>
  <c r="W251" i="2"/>
  <c r="W252" i="2"/>
  <c r="W254" i="2"/>
  <c r="W255" i="2"/>
  <c r="W256" i="2"/>
  <c r="W257" i="2"/>
  <c r="W258" i="2"/>
  <c r="W259" i="2"/>
  <c r="W260" i="2"/>
  <c r="W261" i="2"/>
  <c r="W262" i="2"/>
  <c r="W263" i="2"/>
  <c r="W264" i="2"/>
  <c r="W265" i="2"/>
  <c r="W266" i="2"/>
  <c r="W267" i="2"/>
  <c r="W268" i="2"/>
  <c r="W269" i="2"/>
  <c r="W270" i="2"/>
  <c r="W271" i="2"/>
  <c r="W272" i="2"/>
  <c r="W273" i="2"/>
  <c r="W274" i="2"/>
  <c r="W275" i="2"/>
  <c r="W276" i="2"/>
  <c r="W277" i="2"/>
  <c r="W278" i="2"/>
  <c r="W279" i="2"/>
  <c r="W280" i="2"/>
  <c r="W281" i="2"/>
  <c r="W282" i="2"/>
  <c r="W283" i="2"/>
  <c r="W284" i="2"/>
  <c r="W285" i="2"/>
  <c r="W286" i="2"/>
  <c r="W287" i="2"/>
  <c r="W288" i="2"/>
  <c r="W289" i="2"/>
  <c r="W290" i="2"/>
  <c r="W291" i="2"/>
  <c r="W292" i="2"/>
  <c r="W293" i="2"/>
  <c r="W294" i="2"/>
  <c r="W295" i="2"/>
  <c r="W296" i="2"/>
  <c r="W297" i="2"/>
  <c r="W298" i="2"/>
  <c r="W299" i="2"/>
  <c r="W300" i="2"/>
  <c r="W301" i="2"/>
  <c r="W302" i="2"/>
  <c r="W303" i="2"/>
  <c r="W304" i="2"/>
  <c r="W305" i="2"/>
  <c r="W306" i="2"/>
  <c r="W308" i="2"/>
  <c r="W309" i="2"/>
  <c r="W310" i="2"/>
  <c r="W311" i="2"/>
  <c r="W312" i="2"/>
  <c r="W313" i="2"/>
  <c r="W314" i="2"/>
  <c r="W315" i="2"/>
  <c r="W316" i="2"/>
  <c r="W317" i="2"/>
  <c r="W318" i="2"/>
  <c r="W319" i="2"/>
  <c r="W320" i="2"/>
  <c r="W321" i="2"/>
  <c r="W322" i="2"/>
  <c r="W323" i="2"/>
  <c r="W324" i="2"/>
  <c r="W325" i="2"/>
  <c r="W326" i="2"/>
  <c r="W327" i="2"/>
  <c r="W328" i="2"/>
  <c r="W329" i="2"/>
  <c r="W330" i="2"/>
  <c r="W331" i="2"/>
  <c r="W332" i="2"/>
  <c r="W333" i="2"/>
  <c r="W334" i="2"/>
  <c r="W335" i="2"/>
  <c r="W336" i="2"/>
  <c r="W337" i="2"/>
  <c r="W338" i="2"/>
  <c r="W339" i="2"/>
  <c r="W340" i="2"/>
  <c r="W341" i="2"/>
  <c r="W343" i="2"/>
  <c r="W344" i="2"/>
  <c r="W345" i="2"/>
  <c r="W346" i="2"/>
  <c r="W347" i="2"/>
  <c r="W348" i="2"/>
  <c r="W349" i="2"/>
  <c r="W350" i="2"/>
  <c r="W351" i="2"/>
  <c r="W352" i="2"/>
  <c r="W353" i="2"/>
  <c r="W354" i="2"/>
  <c r="W355" i="2"/>
  <c r="W356" i="2"/>
  <c r="W357" i="2"/>
  <c r="W359" i="2"/>
  <c r="W360" i="2"/>
  <c r="W361" i="2"/>
  <c r="W362" i="2"/>
  <c r="W363" i="2"/>
  <c r="W364" i="2"/>
  <c r="W365" i="2"/>
  <c r="W366" i="2"/>
  <c r="W367" i="2"/>
  <c r="W368" i="2"/>
  <c r="W369" i="2"/>
  <c r="W370" i="2"/>
  <c r="W371" i="2"/>
  <c r="W372" i="2"/>
  <c r="W373" i="2"/>
  <c r="W374" i="2"/>
  <c r="W375" i="2"/>
  <c r="W376" i="2"/>
  <c r="W377" i="2"/>
  <c r="W378" i="2"/>
  <c r="W379" i="2"/>
  <c r="W380" i="2"/>
  <c r="W381" i="2"/>
  <c r="W382" i="2"/>
  <c r="W383" i="2"/>
  <c r="W384" i="2"/>
  <c r="W385" i="2"/>
  <c r="W386" i="2"/>
  <c r="W387" i="2"/>
  <c r="W388" i="2"/>
  <c r="W390" i="2"/>
  <c r="W391" i="2"/>
  <c r="W392" i="2"/>
  <c r="W393" i="2"/>
  <c r="W394" i="2"/>
  <c r="W395" i="2"/>
  <c r="W396" i="2"/>
  <c r="W397" i="2"/>
  <c r="W398" i="2"/>
  <c r="W399" i="2"/>
  <c r="W400" i="2"/>
  <c r="W401" i="2"/>
  <c r="W402" i="2"/>
  <c r="W403" i="2"/>
  <c r="W404" i="2"/>
  <c r="W405" i="2"/>
  <c r="W406" i="2"/>
  <c r="W407" i="2"/>
  <c r="W408" i="2"/>
  <c r="W409" i="2"/>
  <c r="W410" i="2"/>
  <c r="W411" i="2"/>
  <c r="W412" i="2"/>
  <c r="W413" i="2"/>
  <c r="W414" i="2"/>
  <c r="W415" i="2"/>
  <c r="W416" i="2"/>
  <c r="W417" i="2"/>
  <c r="W418" i="2"/>
  <c r="W421" i="2"/>
  <c r="W422" i="2"/>
  <c r="W423" i="2"/>
  <c r="W424" i="2"/>
  <c r="W425" i="2"/>
  <c r="W426" i="2"/>
  <c r="W427" i="2"/>
  <c r="W428" i="2"/>
  <c r="W429" i="2"/>
  <c r="W430" i="2"/>
  <c r="W431" i="2"/>
  <c r="W432" i="2"/>
  <c r="W433" i="2"/>
  <c r="W434" i="2"/>
  <c r="W435" i="2"/>
  <c r="W436" i="2"/>
  <c r="W437" i="2"/>
  <c r="W438" i="2"/>
  <c r="W439" i="2"/>
  <c r="W440" i="2"/>
  <c r="W441" i="2"/>
  <c r="W442" i="2"/>
  <c r="W443" i="2"/>
  <c r="W444" i="2"/>
  <c r="W445" i="2"/>
  <c r="W447" i="2"/>
  <c r="W448" i="2"/>
  <c r="W449" i="2"/>
  <c r="W450" i="2"/>
  <c r="W451" i="2"/>
  <c r="W452" i="2"/>
  <c r="W453" i="2"/>
  <c r="W454" i="2"/>
  <c r="W455" i="2"/>
  <c r="W456" i="2"/>
  <c r="W457" i="2"/>
  <c r="W458" i="2"/>
  <c r="W459" i="2"/>
  <c r="W460" i="2"/>
  <c r="W461" i="2"/>
  <c r="W462" i="2"/>
  <c r="W463" i="2"/>
  <c r="W464" i="2"/>
  <c r="W465" i="2"/>
  <c r="W466" i="2"/>
  <c r="W468" i="2"/>
  <c r="W469" i="2"/>
  <c r="W473" i="2"/>
  <c r="W475" i="2"/>
  <c r="W476" i="2"/>
  <c r="W477" i="2"/>
  <c r="W478" i="2"/>
  <c r="W479" i="2"/>
  <c r="W480" i="2"/>
  <c r="W481" i="2"/>
  <c r="W483" i="2"/>
  <c r="W484" i="2"/>
  <c r="W485" i="2"/>
  <c r="W486" i="2"/>
  <c r="W487" i="2"/>
  <c r="W488" i="2"/>
  <c r="W489" i="2"/>
  <c r="W490" i="2"/>
  <c r="W491" i="2"/>
  <c r="W492" i="2"/>
  <c r="W493" i="2"/>
  <c r="W495" i="2"/>
  <c r="W496" i="2"/>
  <c r="W497" i="2"/>
  <c r="W498" i="2"/>
  <c r="W499" i="2"/>
  <c r="W500" i="2"/>
  <c r="W501" i="2"/>
  <c r="W502" i="2"/>
  <c r="W503" i="2"/>
  <c r="W504" i="2"/>
  <c r="W505" i="2"/>
  <c r="W506" i="2"/>
  <c r="W507" i="2"/>
  <c r="W508" i="2"/>
  <c r="W509" i="2"/>
  <c r="W510" i="2"/>
  <c r="W511" i="2"/>
  <c r="W512" i="2"/>
  <c r="W513" i="2"/>
  <c r="W514" i="2"/>
  <c r="W515" i="2"/>
  <c r="W516" i="2"/>
  <c r="W517" i="2"/>
  <c r="W518" i="2"/>
  <c r="W519" i="2"/>
  <c r="W520" i="2"/>
  <c r="W521" i="2"/>
  <c r="W522" i="2"/>
  <c r="W523" i="2"/>
  <c r="W524" i="2"/>
  <c r="W525" i="2"/>
  <c r="W526" i="2"/>
  <c r="W527" i="2"/>
  <c r="W528" i="2"/>
  <c r="W529" i="2"/>
  <c r="W530" i="2"/>
  <c r="W531" i="2"/>
  <c r="W532" i="2"/>
  <c r="W533" i="2"/>
  <c r="W534" i="2"/>
  <c r="W535" i="2"/>
  <c r="W536" i="2"/>
  <c r="W537" i="2"/>
  <c r="W538" i="2"/>
  <c r="W539" i="2"/>
  <c r="W540" i="2"/>
  <c r="W541" i="2"/>
  <c r="W542" i="2"/>
  <c r="W543" i="2"/>
  <c r="W544" i="2"/>
  <c r="W545" i="2"/>
  <c r="W546" i="2"/>
  <c r="W547" i="2"/>
  <c r="W548" i="2"/>
  <c r="W549" i="2"/>
  <c r="W550" i="2"/>
  <c r="W551" i="2"/>
  <c r="W552" i="2"/>
  <c r="W553" i="2"/>
  <c r="W554" i="2"/>
  <c r="W555" i="2"/>
  <c r="W556" i="2"/>
  <c r="W557" i="2"/>
  <c r="W558" i="2"/>
  <c r="W559" i="2"/>
  <c r="W560" i="2"/>
  <c r="W561" i="2"/>
  <c r="W562" i="2"/>
  <c r="W563" i="2"/>
  <c r="W564" i="2"/>
  <c r="W565" i="2"/>
  <c r="W566" i="2"/>
  <c r="W567" i="2"/>
  <c r="W568" i="2"/>
  <c r="W569" i="2"/>
  <c r="W570" i="2"/>
  <c r="W571" i="2"/>
  <c r="W572" i="2"/>
  <c r="W573" i="2"/>
  <c r="W574" i="2"/>
  <c r="W575" i="2"/>
  <c r="W576" i="2"/>
  <c r="W577" i="2"/>
  <c r="W578" i="2"/>
  <c r="W579" i="2"/>
  <c r="W580" i="2"/>
  <c r="W581" i="2"/>
  <c r="W582" i="2"/>
  <c r="W583" i="2"/>
  <c r="W584" i="2"/>
  <c r="W585" i="2"/>
  <c r="W586" i="2"/>
  <c r="W587" i="2"/>
  <c r="W588" i="2"/>
  <c r="W589" i="2"/>
  <c r="W590" i="2"/>
  <c r="W591" i="2"/>
  <c r="W592" i="2"/>
  <c r="W593" i="2"/>
  <c r="W594" i="2"/>
  <c r="W595" i="2"/>
  <c r="W596" i="2"/>
  <c r="W597" i="2"/>
  <c r="W598" i="2"/>
  <c r="W599" i="2"/>
  <c r="W600" i="2"/>
  <c r="W601" i="2"/>
  <c r="W602" i="2"/>
  <c r="W603" i="2"/>
  <c r="W604" i="2"/>
  <c r="W605" i="2"/>
  <c r="W606" i="2"/>
  <c r="W607" i="2"/>
  <c r="W608" i="2"/>
  <c r="W609" i="2"/>
  <c r="W610" i="2"/>
  <c r="W611" i="2"/>
  <c r="W612" i="2"/>
  <c r="W613" i="2"/>
  <c r="W614" i="2"/>
  <c r="W615" i="2"/>
  <c r="W616" i="2"/>
  <c r="W617" i="2"/>
  <c r="W618" i="2"/>
  <c r="W619" i="2"/>
  <c r="W620" i="2"/>
  <c r="W621" i="2"/>
  <c r="W622" i="2"/>
  <c r="W623" i="2"/>
  <c r="W624" i="2"/>
  <c r="W625" i="2"/>
  <c r="W626" i="2"/>
  <c r="W627" i="2"/>
  <c r="W628" i="2"/>
  <c r="W629" i="2"/>
  <c r="W630" i="2"/>
  <c r="W631" i="2"/>
  <c r="W632" i="2"/>
  <c r="W633" i="2"/>
  <c r="W634" i="2"/>
  <c r="W635" i="2"/>
  <c r="W636" i="2"/>
  <c r="W637" i="2"/>
  <c r="W638" i="2"/>
  <c r="W639" i="2"/>
  <c r="W640" i="2"/>
  <c r="W641" i="2"/>
  <c r="W642" i="2"/>
  <c r="W643" i="2"/>
  <c r="W644" i="2"/>
  <c r="W645" i="2"/>
  <c r="W646" i="2"/>
  <c r="W647" i="2"/>
  <c r="W648" i="2"/>
  <c r="W649" i="2"/>
  <c r="W650" i="2"/>
  <c r="W651" i="2"/>
  <c r="W652" i="2"/>
  <c r="W653" i="2"/>
  <c r="W654" i="2"/>
  <c r="W655" i="2"/>
  <c r="W656" i="2"/>
  <c r="W657" i="2"/>
  <c r="W658" i="2"/>
  <c r="W659" i="2"/>
  <c r="W660" i="2"/>
  <c r="W661" i="2"/>
  <c r="W662" i="2"/>
  <c r="W663" i="2"/>
  <c r="W664" i="2"/>
  <c r="W666" i="2"/>
  <c r="W667" i="2"/>
  <c r="W668" i="2"/>
  <c r="W669" i="2"/>
  <c r="W670" i="2"/>
  <c r="W671" i="2"/>
  <c r="W672" i="2"/>
  <c r="W673" i="2"/>
  <c r="W674" i="2"/>
  <c r="W675" i="2"/>
  <c r="W676" i="2"/>
  <c r="W678" i="2"/>
  <c r="W679" i="2"/>
  <c r="W680" i="2"/>
  <c r="W681" i="2"/>
  <c r="W682" i="2"/>
  <c r="W683" i="2"/>
  <c r="W684" i="2"/>
  <c r="W685" i="2"/>
  <c r="W686" i="2"/>
  <c r="W687" i="2"/>
  <c r="W688" i="2"/>
  <c r="W689" i="2"/>
  <c r="W690" i="2"/>
  <c r="W691" i="2"/>
  <c r="W13" i="2"/>
  <c r="U692" i="2"/>
  <c r="T692" i="2"/>
  <c r="S692" i="2"/>
  <c r="R692" i="2"/>
  <c r="Q692" i="2"/>
  <c r="P692" i="2"/>
  <c r="O692" i="2"/>
  <c r="N692" i="2"/>
  <c r="L692" i="2"/>
  <c r="K692" i="2"/>
  <c r="J692" i="2"/>
  <c r="U677" i="2"/>
  <c r="T677" i="2"/>
  <c r="S677" i="2"/>
  <c r="R677" i="2"/>
  <c r="Q677" i="2"/>
  <c r="P677" i="2"/>
  <c r="O677" i="2"/>
  <c r="N677" i="2"/>
  <c r="L677" i="2"/>
  <c r="K677" i="2"/>
  <c r="J677" i="2"/>
  <c r="U494" i="2"/>
  <c r="T494" i="2"/>
  <c r="S494" i="2"/>
  <c r="R494" i="2"/>
  <c r="Q494" i="2"/>
  <c r="P494" i="2"/>
  <c r="O494" i="2"/>
  <c r="N494" i="2"/>
  <c r="L494" i="2"/>
  <c r="K494" i="2"/>
  <c r="J494" i="2"/>
  <c r="U446" i="2"/>
  <c r="T446" i="2"/>
  <c r="S446" i="2"/>
  <c r="R446" i="2"/>
  <c r="Q446" i="2"/>
  <c r="P446" i="2"/>
  <c r="O446" i="2"/>
  <c r="N446" i="2"/>
  <c r="L446" i="2"/>
  <c r="K446" i="2"/>
  <c r="J446" i="2"/>
  <c r="U358" i="2"/>
  <c r="T358" i="2"/>
  <c r="S358" i="2"/>
  <c r="R358" i="2"/>
  <c r="Q358" i="2"/>
  <c r="P358" i="2"/>
  <c r="O358" i="2"/>
  <c r="N358" i="2"/>
  <c r="L358" i="2"/>
  <c r="K358" i="2"/>
  <c r="J358" i="2"/>
  <c r="U248" i="2"/>
  <c r="T248" i="2"/>
  <c r="S248" i="2"/>
  <c r="R248" i="2"/>
  <c r="Q248" i="2"/>
  <c r="P248" i="2"/>
  <c r="O248" i="2"/>
  <c r="N248" i="2"/>
  <c r="L248" i="2"/>
  <c r="K248" i="2"/>
  <c r="J248" i="2"/>
  <c r="M785" i="3"/>
  <c r="M757" i="3"/>
  <c r="M735" i="3"/>
  <c r="M723" i="3"/>
  <c r="M701" i="3"/>
  <c r="Y701" i="3" s="1"/>
  <c r="M700" i="3"/>
  <c r="Y700" i="3" s="1"/>
  <c r="M699" i="3"/>
  <c r="Y699" i="3" s="1"/>
  <c r="M698" i="3"/>
  <c r="Y698" i="3" s="1"/>
  <c r="M697" i="3"/>
  <c r="M696" i="3"/>
  <c r="Y696" i="3" s="1"/>
  <c r="M695" i="3"/>
  <c r="Y695" i="3" s="1"/>
  <c r="M694" i="3"/>
  <c r="Y694" i="3" s="1"/>
  <c r="M263" i="3"/>
  <c r="M247" i="3"/>
  <c r="Y247" i="3" s="1"/>
  <c r="M231" i="3"/>
  <c r="M215" i="3"/>
  <c r="Y215" i="3" s="1"/>
  <c r="M199" i="3"/>
  <c r="Y199" i="3" s="1"/>
  <c r="M183" i="3"/>
  <c r="Y183" i="3" s="1"/>
  <c r="M166" i="3"/>
  <c r="Y166" i="3" s="1"/>
  <c r="M149" i="3"/>
  <c r="Y149" i="3" s="1"/>
  <c r="M133" i="3"/>
  <c r="X133" i="3" s="1"/>
  <c r="M116" i="3"/>
  <c r="Y116" i="3" s="1"/>
  <c r="M100" i="3"/>
  <c r="M81" i="3"/>
  <c r="Y81" i="3" s="1"/>
  <c r="M75" i="3"/>
  <c r="M56" i="3"/>
  <c r="Y56" i="3" s="1"/>
  <c r="M55" i="3"/>
  <c r="X55" i="3" s="1"/>
  <c r="W35" i="3"/>
  <c r="M35" i="3"/>
  <c r="W34" i="3"/>
  <c r="M34" i="3"/>
  <c r="X34" i="3" s="1"/>
  <c r="M780" i="3"/>
  <c r="Y780" i="3" s="1"/>
  <c r="M779" i="3"/>
  <c r="Y779" i="3" s="1"/>
  <c r="M756" i="3"/>
  <c r="M745" i="3"/>
  <c r="M726" i="3"/>
  <c r="X726" i="3" s="1"/>
  <c r="M722" i="3"/>
  <c r="M693" i="3"/>
  <c r="Y693" i="3" s="1"/>
  <c r="M692" i="3"/>
  <c r="Y692" i="3" s="1"/>
  <c r="M691" i="3"/>
  <c r="Y691" i="3" s="1"/>
  <c r="M690" i="3"/>
  <c r="Y690" i="3" s="1"/>
  <c r="M689" i="3"/>
  <c r="Y689" i="3" s="1"/>
  <c r="M688" i="3"/>
  <c r="Y688" i="3" s="1"/>
  <c r="M687" i="3"/>
  <c r="Y687" i="3" s="1"/>
  <c r="M686" i="3"/>
  <c r="M685" i="3"/>
  <c r="M684" i="3"/>
  <c r="Y684" i="3" s="1"/>
  <c r="M683" i="3"/>
  <c r="Y683" i="3" s="1"/>
  <c r="M262" i="3"/>
  <c r="M246" i="3"/>
  <c r="Y246" i="3" s="1"/>
  <c r="M230" i="3"/>
  <c r="M214" i="3"/>
  <c r="Y214" i="3" s="1"/>
  <c r="M198" i="3"/>
  <c r="V198" i="3" s="1"/>
  <c r="M182" i="3"/>
  <c r="Y182" i="3" s="1"/>
  <c r="M165" i="3"/>
  <c r="Y165" i="3" s="1"/>
  <c r="M164" i="3"/>
  <c r="Y164" i="3" s="1"/>
  <c r="M148" i="3"/>
  <c r="M132" i="3"/>
  <c r="Y132" i="3" s="1"/>
  <c r="M115" i="3"/>
  <c r="Y115" i="3" s="1"/>
  <c r="M99" i="3"/>
  <c r="M80" i="3"/>
  <c r="M74" i="3"/>
  <c r="M54" i="3"/>
  <c r="Y54" i="3" s="1"/>
  <c r="M53" i="3"/>
  <c r="W33" i="3"/>
  <c r="M33" i="3"/>
  <c r="W32" i="3"/>
  <c r="M32" i="3"/>
  <c r="M787" i="3"/>
  <c r="V787" i="3" s="1"/>
  <c r="V788" i="3" s="1"/>
  <c r="M784" i="3"/>
  <c r="M782" i="3"/>
  <c r="M778" i="3"/>
  <c r="Y778" i="3" s="1"/>
  <c r="M755" i="3"/>
  <c r="M744" i="3"/>
  <c r="Y744" i="3" s="1"/>
  <c r="M743" i="3"/>
  <c r="Y743" i="3" s="1"/>
  <c r="M742" i="3"/>
  <c r="Y742" i="3" s="1"/>
  <c r="M741" i="3"/>
  <c r="Y741" i="3" s="1"/>
  <c r="M734" i="3"/>
  <c r="Y734" i="3" s="1"/>
  <c r="M733" i="3"/>
  <c r="Y733" i="3" s="1"/>
  <c r="M725" i="3"/>
  <c r="Y725" i="3" s="1"/>
  <c r="M721" i="3"/>
  <c r="M682" i="3"/>
  <c r="Y682" i="3" s="1"/>
  <c r="M681" i="3"/>
  <c r="Y681" i="3" s="1"/>
  <c r="M680" i="3"/>
  <c r="Y680" i="3" s="1"/>
  <c r="M679" i="3"/>
  <c r="M678" i="3"/>
  <c r="Y678" i="3" s="1"/>
  <c r="M677" i="3"/>
  <c r="M676" i="3"/>
  <c r="X676" i="3" s="1"/>
  <c r="M261" i="3"/>
  <c r="Y261" i="3" s="1"/>
  <c r="M245" i="3"/>
  <c r="X245" i="3" s="1"/>
  <c r="M229" i="3"/>
  <c r="X229" i="3" s="1"/>
  <c r="M213" i="3"/>
  <c r="Y213" i="3" s="1"/>
  <c r="M197" i="3"/>
  <c r="X197" i="3" s="1"/>
  <c r="M181" i="3"/>
  <c r="M163" i="3"/>
  <c r="V163" i="3" s="1"/>
  <c r="M147" i="3"/>
  <c r="M131" i="3"/>
  <c r="M114" i="3"/>
  <c r="Y114" i="3" s="1"/>
  <c r="M98" i="3"/>
  <c r="M79" i="3"/>
  <c r="Y79" i="3" s="1"/>
  <c r="M73" i="3"/>
  <c r="X73" i="3" s="1"/>
  <c r="M52" i="3"/>
  <c r="Y52" i="3" s="1"/>
  <c r="M51" i="3"/>
  <c r="X51" i="3" s="1"/>
  <c r="W31" i="3"/>
  <c r="M31" i="3"/>
  <c r="V31" i="3" s="1"/>
  <c r="W30" i="3"/>
  <c r="M30" i="3"/>
  <c r="X30" i="3" s="1"/>
  <c r="M754" i="3"/>
  <c r="Y754" i="3" s="1"/>
  <c r="M740" i="3"/>
  <c r="M732" i="3"/>
  <c r="Y732" i="3" s="1"/>
  <c r="M731" i="3"/>
  <c r="X731" i="3" s="1"/>
  <c r="M730" i="3"/>
  <c r="Y730" i="3" s="1"/>
  <c r="M720" i="3"/>
  <c r="Y720" i="3" s="1"/>
  <c r="M675" i="3"/>
  <c r="Y675" i="3" s="1"/>
  <c r="M674" i="3"/>
  <c r="Y674" i="3" s="1"/>
  <c r="M673" i="3"/>
  <c r="Y673" i="3" s="1"/>
  <c r="M672" i="3"/>
  <c r="X672" i="3" s="1"/>
  <c r="M671" i="3"/>
  <c r="Y671" i="3" s="1"/>
  <c r="M670" i="3"/>
  <c r="Y670" i="3" s="1"/>
  <c r="M669" i="3"/>
  <c r="Y669" i="3" s="1"/>
  <c r="M668" i="3"/>
  <c r="M667" i="3"/>
  <c r="V667" i="3" s="1"/>
  <c r="M666" i="3"/>
  <c r="Y666" i="3" s="1"/>
  <c r="M665" i="3"/>
  <c r="X665" i="3" s="1"/>
  <c r="M664" i="3"/>
  <c r="X664" i="3" s="1"/>
  <c r="M663" i="3"/>
  <c r="X663" i="3" s="1"/>
  <c r="M662" i="3"/>
  <c r="X662" i="3" s="1"/>
  <c r="M661" i="3"/>
  <c r="Y661" i="3" s="1"/>
  <c r="M660" i="3"/>
  <c r="Y660" i="3" s="1"/>
  <c r="M659" i="3"/>
  <c r="V659" i="3" s="1"/>
  <c r="M658" i="3"/>
  <c r="Y658" i="3" s="1"/>
  <c r="M657" i="3"/>
  <c r="Y657" i="3" s="1"/>
  <c r="M656" i="3"/>
  <c r="M655" i="3"/>
  <c r="V655" i="3" s="1"/>
  <c r="M654" i="3"/>
  <c r="X654" i="3" s="1"/>
  <c r="M653" i="3"/>
  <c r="M652" i="3"/>
  <c r="Y652" i="3" s="1"/>
  <c r="M651" i="3"/>
  <c r="X651" i="3" s="1"/>
  <c r="M260" i="3"/>
  <c r="X260" i="3" s="1"/>
  <c r="M244" i="3"/>
  <c r="X244" i="3" s="1"/>
  <c r="M228" i="3"/>
  <c r="X228" i="3" s="1"/>
  <c r="M212" i="3"/>
  <c r="Y212" i="3" s="1"/>
  <c r="M196" i="3"/>
  <c r="X196" i="3" s="1"/>
  <c r="M180" i="3"/>
  <c r="Y180" i="3" s="1"/>
  <c r="M179" i="3"/>
  <c r="M162" i="3"/>
  <c r="Y162" i="3" s="1"/>
  <c r="M146" i="3"/>
  <c r="X146" i="3" s="1"/>
  <c r="M130" i="3"/>
  <c r="V130" i="3" s="1"/>
  <c r="M113" i="3"/>
  <c r="X113" i="3" s="1"/>
  <c r="M97" i="3"/>
  <c r="Y97" i="3" s="1"/>
  <c r="M78" i="3"/>
  <c r="V78" i="3" s="1"/>
  <c r="M72" i="3"/>
  <c r="Y72" i="3" s="1"/>
  <c r="M69" i="3"/>
  <c r="V69" i="3" s="1"/>
  <c r="M50" i="3"/>
  <c r="X50" i="3" s="1"/>
  <c r="M49" i="3"/>
  <c r="W29" i="3"/>
  <c r="M29" i="3"/>
  <c r="V29" i="3" s="1"/>
  <c r="W28" i="3"/>
  <c r="M28" i="3"/>
  <c r="M777" i="3"/>
  <c r="X777" i="3" s="1"/>
  <c r="M776" i="3"/>
  <c r="V776" i="3" s="1"/>
  <c r="M753" i="3"/>
  <c r="V753" i="3" s="1"/>
  <c r="M739" i="3"/>
  <c r="Y739" i="3" s="1"/>
  <c r="M719" i="3"/>
  <c r="Y719" i="3" s="1"/>
  <c r="M650" i="3"/>
  <c r="X650" i="3" s="1"/>
  <c r="M649" i="3"/>
  <c r="X649" i="3" s="1"/>
  <c r="M648" i="3"/>
  <c r="X648" i="3" s="1"/>
  <c r="M647" i="3"/>
  <c r="V647" i="3" s="1"/>
  <c r="M646" i="3"/>
  <c r="M645" i="3"/>
  <c r="Y645" i="3" s="1"/>
  <c r="M259" i="3"/>
  <c r="Y259" i="3" s="1"/>
  <c r="M243" i="3"/>
  <c r="M227" i="3"/>
  <c r="V227" i="3" s="1"/>
  <c r="M211" i="3"/>
  <c r="Y211" i="3" s="1"/>
  <c r="M195" i="3"/>
  <c r="Y195" i="3" s="1"/>
  <c r="M178" i="3"/>
  <c r="Y178" i="3" s="1"/>
  <c r="M161" i="3"/>
  <c r="X161" i="3" s="1"/>
  <c r="M145" i="3"/>
  <c r="X145" i="3" s="1"/>
  <c r="M129" i="3"/>
  <c r="Y129" i="3" s="1"/>
  <c r="M128" i="3"/>
  <c r="X128" i="3" s="1"/>
  <c r="M112" i="3"/>
  <c r="M96" i="3"/>
  <c r="V96" i="3" s="1"/>
  <c r="M77" i="3"/>
  <c r="X77" i="3" s="1"/>
  <c r="M71" i="3"/>
  <c r="V71" i="3" s="1"/>
  <c r="M68" i="3"/>
  <c r="Y68" i="3" s="1"/>
  <c r="M48" i="3"/>
  <c r="Y48" i="3" s="1"/>
  <c r="M47" i="3"/>
  <c r="X47" i="3" s="1"/>
  <c r="W27" i="3"/>
  <c r="M27" i="3"/>
  <c r="W26" i="3"/>
  <c r="M26" i="3"/>
  <c r="M775" i="3"/>
  <c r="V775" i="3" s="1"/>
  <c r="M774" i="3"/>
  <c r="M750" i="3"/>
  <c r="V750" i="3" s="1"/>
  <c r="M718" i="3"/>
  <c r="Y718" i="3" s="1"/>
  <c r="M703" i="3"/>
  <c r="M704" i="3" s="1"/>
  <c r="M644" i="3"/>
  <c r="Y644" i="3" s="1"/>
  <c r="M643" i="3"/>
  <c r="V643" i="3" s="1"/>
  <c r="M642" i="3"/>
  <c r="Y642" i="3" s="1"/>
  <c r="M641" i="3"/>
  <c r="V641" i="3" s="1"/>
  <c r="M640" i="3"/>
  <c r="M639" i="3"/>
  <c r="X639" i="3" s="1"/>
  <c r="M638" i="3"/>
  <c r="M637" i="3"/>
  <c r="M636" i="3"/>
  <c r="M635" i="3"/>
  <c r="Y635" i="3" s="1"/>
  <c r="M634" i="3"/>
  <c r="X634" i="3" s="1"/>
  <c r="M633" i="3"/>
  <c r="Y633" i="3" s="1"/>
  <c r="M632" i="3"/>
  <c r="Y632" i="3" s="1"/>
  <c r="M631" i="3"/>
  <c r="V631" i="3" s="1"/>
  <c r="M630" i="3"/>
  <c r="Y630" i="3" s="1"/>
  <c r="M629" i="3"/>
  <c r="V629" i="3" s="1"/>
  <c r="M628" i="3"/>
  <c r="M627" i="3"/>
  <c r="X627" i="3" s="1"/>
  <c r="M626" i="3"/>
  <c r="M502" i="3"/>
  <c r="V502" i="3" s="1"/>
  <c r="M491" i="3"/>
  <c r="M475" i="3"/>
  <c r="V475" i="3" s="1"/>
  <c r="M346" i="3"/>
  <c r="Y346" i="3" s="1"/>
  <c r="M335" i="3"/>
  <c r="Y335" i="3" s="1"/>
  <c r="M326" i="3"/>
  <c r="X326" i="3" s="1"/>
  <c r="M258" i="3"/>
  <c r="Y258" i="3" s="1"/>
  <c r="M242" i="3"/>
  <c r="Y242" i="3" s="1"/>
  <c r="M226" i="3"/>
  <c r="V226" i="3" s="1"/>
  <c r="M210" i="3"/>
  <c r="V210" i="3" s="1"/>
  <c r="M194" i="3"/>
  <c r="X194" i="3" s="1"/>
  <c r="M177" i="3"/>
  <c r="X177" i="3" s="1"/>
  <c r="M160" i="3"/>
  <c r="M144" i="3"/>
  <c r="M127" i="3"/>
  <c r="V127" i="3" s="1"/>
  <c r="M111" i="3"/>
  <c r="M95" i="3"/>
  <c r="X95" i="3" s="1"/>
  <c r="M67" i="3"/>
  <c r="Y67" i="3" s="1"/>
  <c r="M46" i="3"/>
  <c r="Y46" i="3" s="1"/>
  <c r="W25" i="3"/>
  <c r="M25" i="3"/>
  <c r="Y25" i="3" s="1"/>
  <c r="M717" i="3"/>
  <c r="V717" i="3" s="1"/>
  <c r="M625" i="3"/>
  <c r="X625" i="3" s="1"/>
  <c r="M624" i="3"/>
  <c r="Y624" i="3" s="1"/>
  <c r="M623" i="3"/>
  <c r="V623" i="3" s="1"/>
  <c r="M564" i="3"/>
  <c r="M554" i="3"/>
  <c r="M550" i="3"/>
  <c r="V550" i="3" s="1"/>
  <c r="M542" i="3"/>
  <c r="X542" i="3" s="1"/>
  <c r="M533" i="3"/>
  <c r="V533" i="3" s="1"/>
  <c r="M524" i="3"/>
  <c r="V524" i="3" s="1"/>
  <c r="M521" i="3"/>
  <c r="Y521" i="3" s="1"/>
  <c r="M518" i="3"/>
  <c r="X518" i="3" s="1"/>
  <c r="M512" i="3"/>
  <c r="Y512" i="3" s="1"/>
  <c r="M508" i="3"/>
  <c r="X508" i="3" s="1"/>
  <c r="M501" i="3"/>
  <c r="V501" i="3" s="1"/>
  <c r="M496" i="3"/>
  <c r="X496" i="3" s="1"/>
  <c r="M490" i="3"/>
  <c r="M480" i="3"/>
  <c r="Y480" i="3" s="1"/>
  <c r="M474" i="3"/>
  <c r="Y474" i="3" s="1"/>
  <c r="M464" i="3"/>
  <c r="Y464" i="3" s="1"/>
  <c r="M460" i="3"/>
  <c r="X460" i="3" s="1"/>
  <c r="M456" i="3"/>
  <c r="Y456" i="3" s="1"/>
  <c r="M453" i="3"/>
  <c r="Y453" i="3" s="1"/>
  <c r="M448" i="3"/>
  <c r="Y448" i="3" s="1"/>
  <c r="M438" i="3"/>
  <c r="Y438" i="3" s="1"/>
  <c r="M435" i="3"/>
  <c r="M429" i="3"/>
  <c r="Y429" i="3" s="1"/>
  <c r="M425" i="3"/>
  <c r="M417" i="3"/>
  <c r="M412" i="3"/>
  <c r="M398" i="3"/>
  <c r="M395" i="3"/>
  <c r="Y395" i="3" s="1"/>
  <c r="M387" i="3"/>
  <c r="Y387" i="3" s="1"/>
  <c r="M382" i="3"/>
  <c r="V382" i="3" s="1"/>
  <c r="M374" i="3"/>
  <c r="X374" i="3" s="1"/>
  <c r="M371" i="3"/>
  <c r="Y371" i="3" s="1"/>
  <c r="M363" i="3"/>
  <c r="M345" i="3"/>
  <c r="Y345" i="3" s="1"/>
  <c r="M334" i="3"/>
  <c r="Y334" i="3" s="1"/>
  <c r="M325" i="3"/>
  <c r="M318" i="3"/>
  <c r="M293" i="3"/>
  <c r="M287" i="3"/>
  <c r="M269" i="3"/>
  <c r="M266" i="3"/>
  <c r="Y266" i="3" s="1"/>
  <c r="M257" i="3"/>
  <c r="V257" i="3" s="1"/>
  <c r="M241" i="3"/>
  <c r="Y241" i="3" s="1"/>
  <c r="M225" i="3"/>
  <c r="Y225" i="3" s="1"/>
  <c r="M209" i="3"/>
  <c r="X209" i="3" s="1"/>
  <c r="M193" i="3"/>
  <c r="X193" i="3" s="1"/>
  <c r="M176" i="3"/>
  <c r="Y176" i="3" s="1"/>
  <c r="M159" i="3"/>
  <c r="X159" i="3" s="1"/>
  <c r="M143" i="3"/>
  <c r="M126" i="3"/>
  <c r="Y126" i="3" s="1"/>
  <c r="M110" i="3"/>
  <c r="M94" i="3"/>
  <c r="Y94" i="3" s="1"/>
  <c r="M66" i="3"/>
  <c r="Y66" i="3" s="1"/>
  <c r="M45" i="3"/>
  <c r="Y45" i="3" s="1"/>
  <c r="M44" i="3"/>
  <c r="V44" i="3" s="1"/>
  <c r="W24" i="3"/>
  <c r="M24" i="3"/>
  <c r="V24" i="3" s="1"/>
  <c r="M716" i="3"/>
  <c r="Y716" i="3" s="1"/>
  <c r="M622" i="3"/>
  <c r="Y622" i="3" s="1"/>
  <c r="M621" i="3"/>
  <c r="Y621" i="3" s="1"/>
  <c r="M620" i="3"/>
  <c r="M575" i="3"/>
  <c r="Y575" i="3" s="1"/>
  <c r="M549" i="3"/>
  <c r="X549" i="3" s="1"/>
  <c r="M532" i="3"/>
  <c r="M489" i="3"/>
  <c r="V489" i="3" s="1"/>
  <c r="M473" i="3"/>
  <c r="X473" i="3" s="1"/>
  <c r="M394" i="3"/>
  <c r="Y394" i="3" s="1"/>
  <c r="M344" i="3"/>
  <c r="Y344" i="3" s="1"/>
  <c r="M333" i="3"/>
  <c r="V333" i="3" s="1"/>
  <c r="M324" i="3"/>
  <c r="Y324" i="3" s="1"/>
  <c r="M303" i="3"/>
  <c r="M292" i="3"/>
  <c r="M256" i="3"/>
  <c r="X256" i="3" s="1"/>
  <c r="M240" i="3"/>
  <c r="Y240" i="3" s="1"/>
  <c r="M224" i="3"/>
  <c r="X224" i="3" s="1"/>
  <c r="M208" i="3"/>
  <c r="M192" i="3"/>
  <c r="Y192" i="3" s="1"/>
  <c r="M175" i="3"/>
  <c r="Y175" i="3" s="1"/>
  <c r="M158" i="3"/>
  <c r="X158" i="3" s="1"/>
  <c r="M142" i="3"/>
  <c r="Y142" i="3" s="1"/>
  <c r="M125" i="3"/>
  <c r="M109" i="3"/>
  <c r="M93" i="3"/>
  <c r="X93" i="3" s="1"/>
  <c r="M65" i="3"/>
  <c r="M43" i="3"/>
  <c r="W23" i="3"/>
  <c r="M23" i="3"/>
  <c r="X23" i="3" s="1"/>
  <c r="M715" i="3"/>
  <c r="X715" i="3" s="1"/>
  <c r="M619" i="3"/>
  <c r="Y619" i="3" s="1"/>
  <c r="M618" i="3"/>
  <c r="X618" i="3" s="1"/>
  <c r="M617" i="3"/>
  <c r="V617" i="3" s="1"/>
  <c r="M574" i="3"/>
  <c r="Y574" i="3" s="1"/>
  <c r="M559" i="3"/>
  <c r="M548" i="3"/>
  <c r="V548" i="3" s="1"/>
  <c r="M541" i="3"/>
  <c r="M531" i="3"/>
  <c r="M488" i="3"/>
  <c r="M472" i="3"/>
  <c r="M424" i="3"/>
  <c r="M393" i="3"/>
  <c r="V393" i="3" s="1"/>
  <c r="M386" i="3"/>
  <c r="X386" i="3" s="1"/>
  <c r="M381" i="3"/>
  <c r="V381" i="3" s="1"/>
  <c r="M370" i="3"/>
  <c r="Y370" i="3" s="1"/>
  <c r="M362" i="3"/>
  <c r="Y362" i="3" s="1"/>
  <c r="M343" i="3"/>
  <c r="V343" i="3" s="1"/>
  <c r="M332" i="3"/>
  <c r="Y332" i="3" s="1"/>
  <c r="M314" i="3"/>
  <c r="M280" i="3"/>
  <c r="M271" i="3"/>
  <c r="M255" i="3"/>
  <c r="M239" i="3"/>
  <c r="Y239" i="3" s="1"/>
  <c r="M223" i="3"/>
  <c r="V223" i="3" s="1"/>
  <c r="M207" i="3"/>
  <c r="Y207" i="3" s="1"/>
  <c r="M191" i="3"/>
  <c r="V191" i="3" s="1"/>
  <c r="M174" i="3"/>
  <c r="Y174" i="3" s="1"/>
  <c r="M157" i="3"/>
  <c r="Y157" i="3" s="1"/>
  <c r="M141" i="3"/>
  <c r="V141" i="3" s="1"/>
  <c r="M124" i="3"/>
  <c r="M108" i="3"/>
  <c r="Y108" i="3" s="1"/>
  <c r="M92" i="3"/>
  <c r="V92" i="3" s="1"/>
  <c r="M64" i="3"/>
  <c r="M42" i="3"/>
  <c r="Y42" i="3" s="1"/>
  <c r="W22" i="3"/>
  <c r="M22" i="3"/>
  <c r="M773" i="3"/>
  <c r="V773" i="3" s="1"/>
  <c r="M772" i="3"/>
  <c r="Y772" i="3" s="1"/>
  <c r="M714" i="3"/>
  <c r="V714" i="3" s="1"/>
  <c r="M616" i="3"/>
  <c r="Y616" i="3" s="1"/>
  <c r="M615" i="3"/>
  <c r="X615" i="3" s="1"/>
  <c r="M614" i="3"/>
  <c r="M573" i="3"/>
  <c r="Y573" i="3" s="1"/>
  <c r="M566" i="3"/>
  <c r="M558" i="3"/>
  <c r="M487" i="3"/>
  <c r="V487" i="3" s="1"/>
  <c r="M471" i="3"/>
  <c r="M447" i="3"/>
  <c r="M405" i="3"/>
  <c r="Y405" i="3" s="1"/>
  <c r="M342" i="3"/>
  <c r="X342" i="3" s="1"/>
  <c r="M309" i="3"/>
  <c r="Y309" i="3" s="1"/>
  <c r="M254" i="3"/>
  <c r="Y254" i="3" s="1"/>
  <c r="M238" i="3"/>
  <c r="Y238" i="3" s="1"/>
  <c r="M222" i="3"/>
  <c r="V222" i="3" s="1"/>
  <c r="M206" i="3"/>
  <c r="M190" i="3"/>
  <c r="V190" i="3" s="1"/>
  <c r="M173" i="3"/>
  <c r="M156" i="3"/>
  <c r="Y156" i="3" s="1"/>
  <c r="M140" i="3"/>
  <c r="X140" i="3" s="1"/>
  <c r="M123" i="3"/>
  <c r="X123" i="3" s="1"/>
  <c r="M107" i="3"/>
  <c r="Y107" i="3" s="1"/>
  <c r="M91" i="3"/>
  <c r="Y91" i="3" s="1"/>
  <c r="M63" i="3"/>
  <c r="X63" i="3" s="1"/>
  <c r="M41" i="3"/>
  <c r="X41" i="3" s="1"/>
  <c r="W21" i="3"/>
  <c r="M21" i="3"/>
  <c r="V21" i="3" s="1"/>
  <c r="W20" i="3"/>
  <c r="M20" i="3"/>
  <c r="V20" i="3" s="1"/>
  <c r="M767" i="3"/>
  <c r="M752" i="3"/>
  <c r="Y752" i="3" s="1"/>
  <c r="M749" i="3"/>
  <c r="V749" i="3" s="1"/>
  <c r="M713" i="3"/>
  <c r="M613" i="3"/>
  <c r="Y613" i="3" s="1"/>
  <c r="M612" i="3"/>
  <c r="Y612" i="3" s="1"/>
  <c r="M611" i="3"/>
  <c r="Y611" i="3" s="1"/>
  <c r="M572" i="3"/>
  <c r="Y572" i="3" s="1"/>
  <c r="M563" i="3"/>
  <c r="M557" i="3"/>
  <c r="M547" i="3"/>
  <c r="M540" i="3"/>
  <c r="V540" i="3" s="1"/>
  <c r="M530" i="3"/>
  <c r="M517" i="3"/>
  <c r="M511" i="3"/>
  <c r="V511" i="3" s="1"/>
  <c r="M507" i="3"/>
  <c r="M500" i="3"/>
  <c r="X500" i="3" s="1"/>
  <c r="M486" i="3"/>
  <c r="Y486" i="3" s="1"/>
  <c r="M479" i="3"/>
  <c r="Y479" i="3" s="1"/>
  <c r="M470" i="3"/>
  <c r="X470" i="3" s="1"/>
  <c r="M446" i="3"/>
  <c r="M423" i="3"/>
  <c r="M416" i="3"/>
  <c r="Y416" i="3" s="1"/>
  <c r="M404" i="3"/>
  <c r="Y404" i="3" s="1"/>
  <c r="M401" i="3"/>
  <c r="M392" i="3"/>
  <c r="Y392" i="3" s="1"/>
  <c r="M385" i="3"/>
  <c r="M380" i="3"/>
  <c r="V380" i="3" s="1"/>
  <c r="M367" i="3"/>
  <c r="V367" i="3" s="1"/>
  <c r="M361" i="3"/>
  <c r="X361" i="3" s="1"/>
  <c r="M357" i="3"/>
  <c r="Y357" i="3" s="1"/>
  <c r="M352" i="3"/>
  <c r="Y352" i="3" s="1"/>
  <c r="M349" i="3"/>
  <c r="M341" i="3"/>
  <c r="X341" i="3" s="1"/>
  <c r="M331" i="3"/>
  <c r="Y331" i="3" s="1"/>
  <c r="M323" i="3"/>
  <c r="X323" i="3" s="1"/>
  <c r="M312" i="3"/>
  <c r="M299" i="3"/>
  <c r="Y299" i="3" s="1"/>
  <c r="M253" i="3"/>
  <c r="M237" i="3"/>
  <c r="Y237" i="3" s="1"/>
  <c r="M221" i="3"/>
  <c r="X221" i="3" s="1"/>
  <c r="M205" i="3"/>
  <c r="Y205" i="3" s="1"/>
  <c r="M189" i="3"/>
  <c r="V189" i="3" s="1"/>
  <c r="M172" i="3"/>
  <c r="X172" i="3" s="1"/>
  <c r="M155" i="3"/>
  <c r="Y155" i="3" s="1"/>
  <c r="M139" i="3"/>
  <c r="Y139" i="3" s="1"/>
  <c r="M122" i="3"/>
  <c r="M106" i="3"/>
  <c r="V106" i="3" s="1"/>
  <c r="M90" i="3"/>
  <c r="X90" i="3" s="1"/>
  <c r="M62" i="3"/>
  <c r="M40" i="3"/>
  <c r="W19" i="3"/>
  <c r="M19" i="3"/>
  <c r="V19" i="3" s="1"/>
  <c r="M769" i="3"/>
  <c r="X769" i="3" s="1"/>
  <c r="M748" i="3"/>
  <c r="X748" i="3" s="1"/>
  <c r="M729" i="3"/>
  <c r="Y729" i="3" s="1"/>
  <c r="M728" i="3"/>
  <c r="Y728" i="3" s="1"/>
  <c r="M712" i="3"/>
  <c r="M705" i="3"/>
  <c r="V705" i="3" s="1"/>
  <c r="V706" i="3" s="1"/>
  <c r="M610" i="3"/>
  <c r="V610" i="3" s="1"/>
  <c r="M609" i="3"/>
  <c r="M608" i="3"/>
  <c r="Y608" i="3" s="1"/>
  <c r="M607" i="3"/>
  <c r="Y607" i="3" s="1"/>
  <c r="M606" i="3"/>
  <c r="Y606" i="3" s="1"/>
  <c r="M605" i="3"/>
  <c r="Y605" i="3" s="1"/>
  <c r="M604" i="3"/>
  <c r="X604" i="3" s="1"/>
  <c r="M603" i="3"/>
  <c r="Y603" i="3" s="1"/>
  <c r="M602" i="3"/>
  <c r="Y602" i="3" s="1"/>
  <c r="M571" i="3"/>
  <c r="X571" i="3" s="1"/>
  <c r="M556" i="3"/>
  <c r="M539" i="3"/>
  <c r="V539" i="3" s="1"/>
  <c r="M529" i="3"/>
  <c r="M516" i="3"/>
  <c r="M510" i="3"/>
  <c r="Y510" i="3" s="1"/>
  <c r="M506" i="3"/>
  <c r="M495" i="3"/>
  <c r="M485" i="3"/>
  <c r="X485" i="3" s="1"/>
  <c r="M469" i="3"/>
  <c r="X469" i="3" s="1"/>
  <c r="M445" i="3"/>
  <c r="Y445" i="3" s="1"/>
  <c r="M422" i="3"/>
  <c r="Y422" i="3" s="1"/>
  <c r="M360" i="3"/>
  <c r="Y360" i="3" s="1"/>
  <c r="M356" i="3"/>
  <c r="X356" i="3" s="1"/>
  <c r="M340" i="3"/>
  <c r="M330" i="3"/>
  <c r="Y330" i="3" s="1"/>
  <c r="M322" i="3"/>
  <c r="M291" i="3"/>
  <c r="X291" i="3" s="1"/>
  <c r="M252" i="3"/>
  <c r="X252" i="3" s="1"/>
  <c r="M236" i="3"/>
  <c r="V236" i="3" s="1"/>
  <c r="M220" i="3"/>
  <c r="Y220" i="3" s="1"/>
  <c r="M204" i="3"/>
  <c r="X204" i="3" s="1"/>
  <c r="M188" i="3"/>
  <c r="Y188" i="3" s="1"/>
  <c r="M171" i="3"/>
  <c r="Y171" i="3" s="1"/>
  <c r="M154" i="3"/>
  <c r="X154" i="3" s="1"/>
  <c r="M138" i="3"/>
  <c r="Y138" i="3" s="1"/>
  <c r="M121" i="3"/>
  <c r="M105" i="3"/>
  <c r="X105" i="3" s="1"/>
  <c r="M89" i="3"/>
  <c r="M61" i="3"/>
  <c r="M39" i="3"/>
  <c r="W18" i="3"/>
  <c r="M18" i="3"/>
  <c r="M711" i="3"/>
  <c r="Y711" i="3" s="1"/>
  <c r="M601" i="3"/>
  <c r="Y601" i="3" s="1"/>
  <c r="M600" i="3"/>
  <c r="Y600" i="3" s="1"/>
  <c r="M599" i="3"/>
  <c r="Y599" i="3" s="1"/>
  <c r="M570" i="3"/>
  <c r="Y570" i="3" s="1"/>
  <c r="M546" i="3"/>
  <c r="Y546" i="3" s="1"/>
  <c r="M538" i="3"/>
  <c r="X538" i="3" s="1"/>
  <c r="M528" i="3"/>
  <c r="M484" i="3"/>
  <c r="M468" i="3"/>
  <c r="Y468" i="3" s="1"/>
  <c r="M444" i="3"/>
  <c r="X444" i="3" s="1"/>
  <c r="M432" i="3"/>
  <c r="Y432" i="3" s="1"/>
  <c r="M421" i="3"/>
  <c r="Y421" i="3" s="1"/>
  <c r="M391" i="3"/>
  <c r="V391" i="3" s="1"/>
  <c r="M379" i="3"/>
  <c r="Y379" i="3" s="1"/>
  <c r="M366" i="3"/>
  <c r="Y366" i="3" s="1"/>
  <c r="M339" i="3"/>
  <c r="X339" i="3" s="1"/>
  <c r="M306" i="3"/>
  <c r="X306" i="3" s="1"/>
  <c r="M298" i="3"/>
  <c r="Y298" i="3" s="1"/>
  <c r="M290" i="3"/>
  <c r="M286" i="3"/>
  <c r="Y286" i="3" s="1"/>
  <c r="M251" i="3"/>
  <c r="V251" i="3" s="1"/>
  <c r="M235" i="3"/>
  <c r="Y235" i="3" s="1"/>
  <c r="M219" i="3"/>
  <c r="Y219" i="3" s="1"/>
  <c r="M203" i="3"/>
  <c r="Y203" i="3" s="1"/>
  <c r="M187" i="3"/>
  <c r="Y187" i="3" s="1"/>
  <c r="M170" i="3"/>
  <c r="Y170" i="3" s="1"/>
  <c r="M153" i="3"/>
  <c r="Y153" i="3" s="1"/>
  <c r="M137" i="3"/>
  <c r="M120" i="3"/>
  <c r="Y120" i="3" s="1"/>
  <c r="M104" i="3"/>
  <c r="X104" i="3" s="1"/>
  <c r="M88" i="3"/>
  <c r="M84" i="3"/>
  <c r="Y84" i="3" s="1"/>
  <c r="M60" i="3"/>
  <c r="Y60" i="3" s="1"/>
  <c r="W17" i="3"/>
  <c r="M17" i="3"/>
  <c r="X17" i="3" s="1"/>
  <c r="M747" i="3"/>
  <c r="Y747" i="3" s="1"/>
  <c r="M710" i="3"/>
  <c r="Y710" i="3" s="1"/>
  <c r="M707" i="3"/>
  <c r="M708" i="3" s="1"/>
  <c r="M598" i="3"/>
  <c r="V598" i="3" s="1"/>
  <c r="M597" i="3"/>
  <c r="Y597" i="3" s="1"/>
  <c r="M596" i="3"/>
  <c r="Y596" i="3" s="1"/>
  <c r="M569" i="3"/>
  <c r="M562" i="3"/>
  <c r="M553" i="3"/>
  <c r="M545" i="3"/>
  <c r="X545" i="3" s="1"/>
  <c r="M537" i="3"/>
  <c r="V537" i="3" s="1"/>
  <c r="M536" i="3"/>
  <c r="V536" i="3" s="1"/>
  <c r="M527" i="3"/>
  <c r="Y527" i="3" s="1"/>
  <c r="M523" i="3"/>
  <c r="Y523" i="3" s="1"/>
  <c r="M520" i="3"/>
  <c r="Y520" i="3" s="1"/>
  <c r="M515" i="3"/>
  <c r="Y515" i="3" s="1"/>
  <c r="M505" i="3"/>
  <c r="M499" i="3"/>
  <c r="V499" i="3" s="1"/>
  <c r="M494" i="3"/>
  <c r="M483" i="3"/>
  <c r="X483" i="3" s="1"/>
  <c r="M478" i="3"/>
  <c r="V478" i="3" s="1"/>
  <c r="M467" i="3"/>
  <c r="Y467" i="3" s="1"/>
  <c r="M463" i="3"/>
  <c r="Y463" i="3" s="1"/>
  <c r="M459" i="3"/>
  <c r="Y459" i="3" s="1"/>
  <c r="M455" i="3"/>
  <c r="X455" i="3" s="1"/>
  <c r="M452" i="3"/>
  <c r="Y452" i="3" s="1"/>
  <c r="M450" i="3"/>
  <c r="M451" i="3" s="1"/>
  <c r="M443" i="3"/>
  <c r="Y443" i="3" s="1"/>
  <c r="M440" i="3"/>
  <c r="X440" i="3" s="1"/>
  <c r="M437" i="3"/>
  <c r="M434" i="3"/>
  <c r="M428" i="3"/>
  <c r="M420" i="3"/>
  <c r="V420" i="3" s="1"/>
  <c r="M415" i="3"/>
  <c r="Y415" i="3" s="1"/>
  <c r="M411" i="3"/>
  <c r="X411" i="3" s="1"/>
  <c r="M409" i="3"/>
  <c r="X409" i="3" s="1"/>
  <c r="M407" i="3"/>
  <c r="X407" i="3" s="1"/>
  <c r="M403" i="3"/>
  <c r="V403" i="3" s="1"/>
  <c r="M400" i="3"/>
  <c r="Y400" i="3" s="1"/>
  <c r="M397" i="3"/>
  <c r="M390" i="3"/>
  <c r="Y390" i="3" s="1"/>
  <c r="M384" i="3"/>
  <c r="Y384" i="3" s="1"/>
  <c r="M378" i="3"/>
  <c r="Y378" i="3" s="1"/>
  <c r="M376" i="3"/>
  <c r="M373" i="3"/>
  <c r="M369" i="3"/>
  <c r="V369" i="3" s="1"/>
  <c r="M355" i="3"/>
  <c r="Y355" i="3" s="1"/>
  <c r="M338" i="3"/>
  <c r="Y338" i="3" s="1"/>
  <c r="M329" i="3"/>
  <c r="V329" i="3" s="1"/>
  <c r="M321" i="3"/>
  <c r="Y321" i="3" s="1"/>
  <c r="M317" i="3"/>
  <c r="V317" i="3" s="1"/>
  <c r="M308" i="3"/>
  <c r="Y308" i="3" s="1"/>
  <c r="M302" i="3"/>
  <c r="X302" i="3" s="1"/>
  <c r="M297" i="3"/>
  <c r="Y297" i="3" s="1"/>
  <c r="M295" i="3"/>
  <c r="Y295" i="3" s="1"/>
  <c r="M285" i="3"/>
  <c r="M282" i="3"/>
  <c r="M283" i="3" s="1"/>
  <c r="M279" i="3"/>
  <c r="M277" i="3"/>
  <c r="X277" i="3" s="1"/>
  <c r="M275" i="3"/>
  <c r="V275" i="3" s="1"/>
  <c r="V276" i="3" s="1"/>
  <c r="M273" i="3"/>
  <c r="M274" i="3" s="1"/>
  <c r="M268" i="3"/>
  <c r="Y268" i="3" s="1"/>
  <c r="M265" i="3"/>
  <c r="Y265" i="3" s="1"/>
  <c r="M250" i="3"/>
  <c r="Y250" i="3" s="1"/>
  <c r="M234" i="3"/>
  <c r="Y234" i="3" s="1"/>
  <c r="M218" i="3"/>
  <c r="M202" i="3"/>
  <c r="Y202" i="3" s="1"/>
  <c r="M186" i="3"/>
  <c r="M169" i="3"/>
  <c r="M152" i="3"/>
  <c r="Y152" i="3" s="1"/>
  <c r="M136" i="3"/>
  <c r="X136" i="3" s="1"/>
  <c r="M119" i="3"/>
  <c r="V119" i="3" s="1"/>
  <c r="M103" i="3"/>
  <c r="V103" i="3" s="1"/>
  <c r="M87" i="3"/>
  <c r="Y87" i="3" s="1"/>
  <c r="M59" i="3"/>
  <c r="Y59" i="3" s="1"/>
  <c r="M38" i="3"/>
  <c r="W16" i="3"/>
  <c r="M16" i="3"/>
  <c r="V16" i="3" s="1"/>
  <c r="W15" i="3"/>
  <c r="M15" i="3"/>
  <c r="M771" i="3"/>
  <c r="M766" i="3"/>
  <c r="Y766" i="3" s="1"/>
  <c r="M765" i="3"/>
  <c r="V765" i="3" s="1"/>
  <c r="M764" i="3"/>
  <c r="X764" i="3" s="1"/>
  <c r="M763" i="3"/>
  <c r="Y763" i="3" s="1"/>
  <c r="M762" i="3"/>
  <c r="V762" i="3" s="1"/>
  <c r="M761" i="3"/>
  <c r="V761" i="3" s="1"/>
  <c r="M760" i="3"/>
  <c r="M759" i="3"/>
  <c r="X759" i="3" s="1"/>
  <c r="M738" i="3"/>
  <c r="X738" i="3" s="1"/>
  <c r="M737" i="3"/>
  <c r="M709" i="3"/>
  <c r="M595" i="3"/>
  <c r="Y595" i="3" s="1"/>
  <c r="M594" i="3"/>
  <c r="Y594" i="3" s="1"/>
  <c r="M593" i="3"/>
  <c r="M592" i="3"/>
  <c r="Y592" i="3" s="1"/>
  <c r="M591" i="3"/>
  <c r="Y591" i="3" s="1"/>
  <c r="M590" i="3"/>
  <c r="Y590" i="3" s="1"/>
  <c r="M589" i="3"/>
  <c r="Y589" i="3" s="1"/>
  <c r="M588" i="3"/>
  <c r="Y588" i="3" s="1"/>
  <c r="M587" i="3"/>
  <c r="V587" i="3" s="1"/>
  <c r="M586" i="3"/>
  <c r="V586" i="3" s="1"/>
  <c r="M585" i="3"/>
  <c r="X585" i="3" s="1"/>
  <c r="M584" i="3"/>
  <c r="M583" i="3"/>
  <c r="V583" i="3" s="1"/>
  <c r="M582" i="3"/>
  <c r="Y582" i="3" s="1"/>
  <c r="M581" i="3"/>
  <c r="M580" i="3"/>
  <c r="X580" i="3" s="1"/>
  <c r="M579" i="3"/>
  <c r="X579" i="3" s="1"/>
  <c r="M578" i="3"/>
  <c r="X578" i="3" s="1"/>
  <c r="M577" i="3"/>
  <c r="X577" i="3" s="1"/>
  <c r="M568" i="3"/>
  <c r="M561" i="3"/>
  <c r="Y561" i="3" s="1"/>
  <c r="M552" i="3"/>
  <c r="Y552" i="3" s="1"/>
  <c r="M544" i="3"/>
  <c r="M535" i="3"/>
  <c r="M526" i="3"/>
  <c r="Y526" i="3" s="1"/>
  <c r="M514" i="3"/>
  <c r="Y514" i="3" s="1"/>
  <c r="M504" i="3"/>
  <c r="X504" i="3" s="1"/>
  <c r="M498" i="3"/>
  <c r="Y498" i="3" s="1"/>
  <c r="M493" i="3"/>
  <c r="Y493" i="3" s="1"/>
  <c r="M482" i="3"/>
  <c r="Y482" i="3" s="1"/>
  <c r="M477" i="3"/>
  <c r="V477" i="3" s="1"/>
  <c r="M466" i="3"/>
  <c r="Y466" i="3" s="1"/>
  <c r="M462" i="3"/>
  <c r="Y462" i="3" s="1"/>
  <c r="M458" i="3"/>
  <c r="M442" i="3"/>
  <c r="Y442" i="3" s="1"/>
  <c r="M431" i="3"/>
  <c r="M427" i="3"/>
  <c r="V427" i="3" s="1"/>
  <c r="M419" i="3"/>
  <c r="Y419" i="3" s="1"/>
  <c r="M414" i="3"/>
  <c r="Y414" i="3" s="1"/>
  <c r="M389" i="3"/>
  <c r="X389" i="3" s="1"/>
  <c r="M365" i="3"/>
  <c r="Y365" i="3" s="1"/>
  <c r="M359" i="3"/>
  <c r="V359" i="3" s="1"/>
  <c r="M354" i="3"/>
  <c r="Y354" i="3" s="1"/>
  <c r="M351" i="3"/>
  <c r="M348" i="3"/>
  <c r="X348" i="3" s="1"/>
  <c r="M337" i="3"/>
  <c r="M328" i="3"/>
  <c r="M320" i="3"/>
  <c r="M316" i="3"/>
  <c r="M311" i="3"/>
  <c r="M305" i="3"/>
  <c r="Y305" i="3" s="1"/>
  <c r="M301" i="3"/>
  <c r="X301" i="3" s="1"/>
  <c r="M289" i="3"/>
  <c r="X289" i="3" s="1"/>
  <c r="M284" i="3"/>
  <c r="Y284" i="3" s="1"/>
  <c r="M249" i="3"/>
  <c r="X249" i="3" s="1"/>
  <c r="M233" i="3"/>
  <c r="M217" i="3"/>
  <c r="X217" i="3" s="1"/>
  <c r="M201" i="3"/>
  <c r="V201" i="3" s="1"/>
  <c r="M185" i="3"/>
  <c r="M168" i="3"/>
  <c r="M151" i="3"/>
  <c r="V151" i="3" s="1"/>
  <c r="M135" i="3"/>
  <c r="M118" i="3"/>
  <c r="V118" i="3" s="1"/>
  <c r="M102" i="3"/>
  <c r="Y102" i="3" s="1"/>
  <c r="M86" i="3"/>
  <c r="X86" i="3" s="1"/>
  <c r="M83" i="3"/>
  <c r="V83" i="3" s="1"/>
  <c r="M58" i="3"/>
  <c r="V58" i="3" s="1"/>
  <c r="M37" i="3"/>
  <c r="X37" i="3" s="1"/>
  <c r="W14" i="3"/>
  <c r="M14" i="3"/>
  <c r="M13" i="3"/>
  <c r="X13" i="3" s="1"/>
  <c r="M691" i="2"/>
  <c r="M676" i="2"/>
  <c r="Y676" i="2" s="1"/>
  <c r="M675" i="2"/>
  <c r="Y675" i="2" s="1"/>
  <c r="M674" i="2"/>
  <c r="X674" i="2" s="1"/>
  <c r="M673" i="2"/>
  <c r="V673" i="2" s="1"/>
  <c r="M672" i="2"/>
  <c r="Y672" i="2" s="1"/>
  <c r="M671" i="2"/>
  <c r="V671" i="2" s="1"/>
  <c r="M670" i="2"/>
  <c r="M669" i="2"/>
  <c r="Y669" i="2" s="1"/>
  <c r="M668" i="2"/>
  <c r="M667" i="2"/>
  <c r="M666" i="2"/>
  <c r="Y666" i="2" s="1"/>
  <c r="W247" i="2"/>
  <c r="M247" i="2"/>
  <c r="X247" i="2" s="1"/>
  <c r="W246" i="2"/>
  <c r="M246" i="2"/>
  <c r="Y246" i="2" s="1"/>
  <c r="W245" i="2"/>
  <c r="M245" i="2"/>
  <c r="V245" i="2" s="1"/>
  <c r="W244" i="2"/>
  <c r="M244" i="2"/>
  <c r="W243" i="2"/>
  <c r="M243" i="2"/>
  <c r="W242" i="2"/>
  <c r="M242" i="2"/>
  <c r="Y242" i="2" s="1"/>
  <c r="W241" i="2"/>
  <c r="M241" i="2"/>
  <c r="W240" i="2"/>
  <c r="M240" i="2"/>
  <c r="Y240" i="2" s="1"/>
  <c r="W239" i="2"/>
  <c r="M239" i="2"/>
  <c r="Y239" i="2" s="1"/>
  <c r="W238" i="2"/>
  <c r="M238" i="2"/>
  <c r="V238" i="2" s="1"/>
  <c r="W237" i="2"/>
  <c r="M237" i="2"/>
  <c r="W236" i="2"/>
  <c r="M236" i="2"/>
  <c r="Y236" i="2" s="1"/>
  <c r="W235" i="2"/>
  <c r="M235" i="2"/>
  <c r="W234" i="2"/>
  <c r="M234" i="2"/>
  <c r="W233" i="2"/>
  <c r="M233" i="2"/>
  <c r="W232" i="2"/>
  <c r="M232" i="2"/>
  <c r="W231" i="2"/>
  <c r="M231" i="2"/>
  <c r="V231" i="2" s="1"/>
  <c r="M690" i="2"/>
  <c r="M689" i="2"/>
  <c r="X689" i="2" s="1"/>
  <c r="M665" i="2"/>
  <c r="V665" i="2" s="1"/>
  <c r="M664" i="2"/>
  <c r="X664" i="2" s="1"/>
  <c r="M663" i="2"/>
  <c r="X663" i="2" s="1"/>
  <c r="M662" i="2"/>
  <c r="V662" i="2" s="1"/>
  <c r="M661" i="2"/>
  <c r="Y661" i="2" s="1"/>
  <c r="M660" i="2"/>
  <c r="X660" i="2" s="1"/>
  <c r="M659" i="2"/>
  <c r="X659" i="2" s="1"/>
  <c r="M658" i="2"/>
  <c r="M657" i="2"/>
  <c r="Y657" i="2" s="1"/>
  <c r="M656" i="2"/>
  <c r="M655" i="2"/>
  <c r="M654" i="2"/>
  <c r="M653" i="2"/>
  <c r="V653" i="2" s="1"/>
  <c r="M652" i="2"/>
  <c r="X652" i="2" s="1"/>
  <c r="M651" i="2"/>
  <c r="W230" i="2"/>
  <c r="M230" i="2"/>
  <c r="W229" i="2"/>
  <c r="M229" i="2"/>
  <c r="V229" i="2" s="1"/>
  <c r="W228" i="2"/>
  <c r="M228" i="2"/>
  <c r="V228" i="2" s="1"/>
  <c r="W227" i="2"/>
  <c r="M227" i="2"/>
  <c r="X227" i="2" s="1"/>
  <c r="W226" i="2"/>
  <c r="M226" i="2"/>
  <c r="W225" i="2"/>
  <c r="M225" i="2"/>
  <c r="W224" i="2"/>
  <c r="M224" i="2"/>
  <c r="X224" i="2" s="1"/>
  <c r="W223" i="2"/>
  <c r="M223" i="2"/>
  <c r="Y223" i="2" s="1"/>
  <c r="W222" i="2"/>
  <c r="M222" i="2"/>
  <c r="W221" i="2"/>
  <c r="M221" i="2"/>
  <c r="W220" i="2"/>
  <c r="M220" i="2"/>
  <c r="V220" i="2" s="1"/>
  <c r="W219" i="2"/>
  <c r="M219" i="2"/>
  <c r="W218" i="2"/>
  <c r="M218" i="2"/>
  <c r="Y218" i="2" s="1"/>
  <c r="W217" i="2"/>
  <c r="M217" i="2"/>
  <c r="W216" i="2"/>
  <c r="M216" i="2"/>
  <c r="W215" i="2"/>
  <c r="M215" i="2"/>
  <c r="V215" i="2" s="1"/>
  <c r="W214" i="2"/>
  <c r="M214" i="2"/>
  <c r="Y214" i="2" s="1"/>
  <c r="W213" i="2"/>
  <c r="M213" i="2"/>
  <c r="V213" i="2" s="1"/>
  <c r="M688" i="2"/>
  <c r="X688" i="2" s="1"/>
  <c r="M687" i="2"/>
  <c r="X687" i="2" s="1"/>
  <c r="M686" i="2"/>
  <c r="V686" i="2" s="1"/>
  <c r="M685" i="2"/>
  <c r="X685" i="2" s="1"/>
  <c r="M650" i="2"/>
  <c r="Y650" i="2" s="1"/>
  <c r="M649" i="2"/>
  <c r="X649" i="2" s="1"/>
  <c r="M648" i="2"/>
  <c r="X648" i="2" s="1"/>
  <c r="M647" i="2"/>
  <c r="V647" i="2" s="1"/>
  <c r="M646" i="2"/>
  <c r="M645" i="2"/>
  <c r="Y645" i="2" s="1"/>
  <c r="M644" i="2"/>
  <c r="M643" i="2"/>
  <c r="Y643" i="2" s="1"/>
  <c r="M642" i="2"/>
  <c r="V642" i="2" s="1"/>
  <c r="M641" i="2"/>
  <c r="X641" i="2" s="1"/>
  <c r="M640" i="2"/>
  <c r="X640" i="2" s="1"/>
  <c r="M639" i="2"/>
  <c r="V639" i="2" s="1"/>
  <c r="M638" i="2"/>
  <c r="X638" i="2" s="1"/>
  <c r="M637" i="2"/>
  <c r="Y637" i="2" s="1"/>
  <c r="M636" i="2"/>
  <c r="V636" i="2" s="1"/>
  <c r="M635" i="2"/>
  <c r="V635" i="2" s="1"/>
  <c r="W212" i="2"/>
  <c r="M212" i="2"/>
  <c r="X212" i="2" s="1"/>
  <c r="W211" i="2"/>
  <c r="M211" i="2"/>
  <c r="Y211" i="2" s="1"/>
  <c r="W210" i="2"/>
  <c r="M210" i="2"/>
  <c r="W209" i="2"/>
  <c r="M209" i="2"/>
  <c r="V209" i="2" s="1"/>
  <c r="W208" i="2"/>
  <c r="M208" i="2"/>
  <c r="Y208" i="2" s="1"/>
  <c r="W207" i="2"/>
  <c r="M207" i="2"/>
  <c r="W206" i="2"/>
  <c r="M206" i="2"/>
  <c r="W205" i="2"/>
  <c r="M205" i="2"/>
  <c r="V205" i="2" s="1"/>
  <c r="W204" i="2"/>
  <c r="M204" i="2"/>
  <c r="W203" i="2"/>
  <c r="M203" i="2"/>
  <c r="W202" i="2"/>
  <c r="M202" i="2"/>
  <c r="X202" i="2" s="1"/>
  <c r="W201" i="2"/>
  <c r="M201" i="2"/>
  <c r="W200" i="2"/>
  <c r="M200" i="2"/>
  <c r="W199" i="2"/>
  <c r="M199" i="2"/>
  <c r="V199" i="2" s="1"/>
  <c r="W198" i="2"/>
  <c r="M198" i="2"/>
  <c r="W197" i="2"/>
  <c r="M197" i="2"/>
  <c r="W196" i="2"/>
  <c r="M196" i="2"/>
  <c r="V196" i="2" s="1"/>
  <c r="M634" i="2"/>
  <c r="V634" i="2" s="1"/>
  <c r="M633" i="2"/>
  <c r="M632" i="2"/>
  <c r="M631" i="2"/>
  <c r="M630" i="2"/>
  <c r="Y630" i="2" s="1"/>
  <c r="M629" i="2"/>
  <c r="X629" i="2" s="1"/>
  <c r="M628" i="2"/>
  <c r="X628" i="2" s="1"/>
  <c r="M627" i="2"/>
  <c r="X627" i="2" s="1"/>
  <c r="M626" i="2"/>
  <c r="X626" i="2" s="1"/>
  <c r="M625" i="2"/>
  <c r="X625" i="2" s="1"/>
  <c r="M624" i="2"/>
  <c r="V624" i="2" s="1"/>
  <c r="M623" i="2"/>
  <c r="V623" i="2" s="1"/>
  <c r="M622" i="2"/>
  <c r="M621" i="2"/>
  <c r="M620" i="2"/>
  <c r="Y620" i="2" s="1"/>
  <c r="M619" i="2"/>
  <c r="Y619" i="2" s="1"/>
  <c r="M618" i="2"/>
  <c r="Y618" i="2" s="1"/>
  <c r="M617" i="2"/>
  <c r="X617" i="2" s="1"/>
  <c r="M616" i="2"/>
  <c r="X616" i="2" s="1"/>
  <c r="M615" i="2"/>
  <c r="X615" i="2" s="1"/>
  <c r="M614" i="2"/>
  <c r="V614" i="2" s="1"/>
  <c r="M613" i="2"/>
  <c r="X613" i="2" s="1"/>
  <c r="M612" i="2"/>
  <c r="V612" i="2" s="1"/>
  <c r="M611" i="2"/>
  <c r="X611" i="2" s="1"/>
  <c r="M610" i="2"/>
  <c r="M609" i="2"/>
  <c r="M608" i="2"/>
  <c r="Y608" i="2" s="1"/>
  <c r="M607" i="2"/>
  <c r="M606" i="2"/>
  <c r="X606" i="2" s="1"/>
  <c r="M605" i="2"/>
  <c r="M604" i="2"/>
  <c r="X604" i="2" s="1"/>
  <c r="W195" i="2"/>
  <c r="M195" i="2"/>
  <c r="W194" i="2"/>
  <c r="M194" i="2"/>
  <c r="V194" i="2" s="1"/>
  <c r="W193" i="2"/>
  <c r="M193" i="2"/>
  <c r="Y193" i="2" s="1"/>
  <c r="W192" i="2"/>
  <c r="M192" i="2"/>
  <c r="V192" i="2" s="1"/>
  <c r="W191" i="2"/>
  <c r="M191" i="2"/>
  <c r="Y191" i="2" s="1"/>
  <c r="W190" i="2"/>
  <c r="M190" i="2"/>
  <c r="W189" i="2"/>
  <c r="M189" i="2"/>
  <c r="W188" i="2"/>
  <c r="M188" i="2"/>
  <c r="X188" i="2" s="1"/>
  <c r="W187" i="2"/>
  <c r="M187" i="2"/>
  <c r="W186" i="2"/>
  <c r="M186" i="2"/>
  <c r="Y186" i="2" s="1"/>
  <c r="W185" i="2"/>
  <c r="M185" i="2"/>
  <c r="V185" i="2" s="1"/>
  <c r="W184" i="2"/>
  <c r="M184" i="2"/>
  <c r="Y184" i="2" s="1"/>
  <c r="W183" i="2"/>
  <c r="M183" i="2"/>
  <c r="V183" i="2" s="1"/>
  <c r="W182" i="2"/>
  <c r="M182" i="2"/>
  <c r="Y182" i="2" s="1"/>
  <c r="W181" i="2"/>
  <c r="M181" i="2"/>
  <c r="V181" i="2" s="1"/>
  <c r="W180" i="2"/>
  <c r="M180" i="2"/>
  <c r="W179" i="2"/>
  <c r="M179" i="2"/>
  <c r="W178" i="2"/>
  <c r="M178" i="2"/>
  <c r="X178" i="2" s="1"/>
  <c r="W177" i="2"/>
  <c r="M177" i="2"/>
  <c r="M684" i="2"/>
  <c r="X684" i="2" s="1"/>
  <c r="M683" i="2"/>
  <c r="V683" i="2" s="1"/>
  <c r="M603" i="2"/>
  <c r="X603" i="2" s="1"/>
  <c r="M602" i="2"/>
  <c r="M601" i="2"/>
  <c r="Y601" i="2" s="1"/>
  <c r="M600" i="2"/>
  <c r="X600" i="2" s="1"/>
  <c r="M599" i="2"/>
  <c r="X599" i="2" s="1"/>
  <c r="M598" i="2"/>
  <c r="M597" i="2"/>
  <c r="M596" i="2"/>
  <c r="V596" i="2" s="1"/>
  <c r="M595" i="2"/>
  <c r="Y595" i="2" s="1"/>
  <c r="W176" i="2"/>
  <c r="M176" i="2"/>
  <c r="Y176" i="2" s="1"/>
  <c r="W175" i="2"/>
  <c r="M175" i="2"/>
  <c r="W174" i="2"/>
  <c r="M174" i="2"/>
  <c r="Y174" i="2" s="1"/>
  <c r="W173" i="2"/>
  <c r="M173" i="2"/>
  <c r="V173" i="2" s="1"/>
  <c r="W172" i="2"/>
  <c r="M172" i="2"/>
  <c r="W171" i="2"/>
  <c r="M171" i="2"/>
  <c r="V171" i="2" s="1"/>
  <c r="W170" i="2"/>
  <c r="M170" i="2"/>
  <c r="W169" i="2"/>
  <c r="M169" i="2"/>
  <c r="V169" i="2" s="1"/>
  <c r="W168" i="2"/>
  <c r="M168" i="2"/>
  <c r="W167" i="2"/>
  <c r="M167" i="2"/>
  <c r="Y167" i="2" s="1"/>
  <c r="W166" i="2"/>
  <c r="M166" i="2"/>
  <c r="Y166" i="2" s="1"/>
  <c r="W165" i="2"/>
  <c r="M165" i="2"/>
  <c r="X165" i="2" s="1"/>
  <c r="W164" i="2"/>
  <c r="M164" i="2"/>
  <c r="Y164" i="2" s="1"/>
  <c r="W163" i="2"/>
  <c r="M163" i="2"/>
  <c r="W162" i="2"/>
  <c r="M162" i="2"/>
  <c r="W161" i="2"/>
  <c r="M161" i="2"/>
  <c r="Y161" i="2" s="1"/>
  <c r="W160" i="2"/>
  <c r="M160" i="2"/>
  <c r="Y160" i="2" s="1"/>
  <c r="W159" i="2"/>
  <c r="M159" i="2"/>
  <c r="Y159" i="2" s="1"/>
  <c r="W158" i="2"/>
  <c r="M158" i="2"/>
  <c r="Y158" i="2" s="1"/>
  <c r="M682" i="2"/>
  <c r="M681" i="2"/>
  <c r="M594" i="2"/>
  <c r="V594" i="2" s="1"/>
  <c r="M593" i="2"/>
  <c r="Y593" i="2" s="1"/>
  <c r="M592" i="2"/>
  <c r="Y592" i="2" s="1"/>
  <c r="M591" i="2"/>
  <c r="X591" i="2" s="1"/>
  <c r="M590" i="2"/>
  <c r="V590" i="2" s="1"/>
  <c r="M589" i="2"/>
  <c r="M588" i="2"/>
  <c r="Y588" i="2" s="1"/>
  <c r="M587" i="2"/>
  <c r="X587" i="2" s="1"/>
  <c r="M586" i="2"/>
  <c r="X586" i="2" s="1"/>
  <c r="M585" i="2"/>
  <c r="V585" i="2" s="1"/>
  <c r="M584" i="2"/>
  <c r="M583" i="2"/>
  <c r="M582" i="2"/>
  <c r="M581" i="2"/>
  <c r="X581" i="2" s="1"/>
  <c r="M580" i="2"/>
  <c r="Y580" i="2" s="1"/>
  <c r="M579" i="2"/>
  <c r="X579" i="2" s="1"/>
  <c r="M578" i="2"/>
  <c r="V578" i="2" s="1"/>
  <c r="M577" i="2"/>
  <c r="X577" i="2" s="1"/>
  <c r="M576" i="2"/>
  <c r="Y576" i="2" s="1"/>
  <c r="M575" i="2"/>
  <c r="X575" i="2" s="1"/>
  <c r="M574" i="2"/>
  <c r="V574" i="2" s="1"/>
  <c r="M573" i="2"/>
  <c r="X573" i="2" s="1"/>
  <c r="M445" i="2"/>
  <c r="V445" i="2" s="1"/>
  <c r="M444" i="2"/>
  <c r="X444" i="2" s="1"/>
  <c r="M443" i="2"/>
  <c r="Y443" i="2" s="1"/>
  <c r="M357" i="2"/>
  <c r="Y357" i="2" s="1"/>
  <c r="M356" i="2"/>
  <c r="M355" i="2"/>
  <c r="Y355" i="2" s="1"/>
  <c r="W157" i="2"/>
  <c r="M157" i="2"/>
  <c r="X157" i="2" s="1"/>
  <c r="W156" i="2"/>
  <c r="M156" i="2"/>
  <c r="Y156" i="2" s="1"/>
  <c r="W155" i="2"/>
  <c r="M155" i="2"/>
  <c r="W154" i="2"/>
  <c r="M154" i="2"/>
  <c r="W153" i="2"/>
  <c r="M153" i="2"/>
  <c r="V153" i="2" s="1"/>
  <c r="W152" i="2"/>
  <c r="M152" i="2"/>
  <c r="W151" i="2"/>
  <c r="M151" i="2"/>
  <c r="W150" i="2"/>
  <c r="M150" i="2"/>
  <c r="W149" i="2"/>
  <c r="M149" i="2"/>
  <c r="V149" i="2" s="1"/>
  <c r="W148" i="2"/>
  <c r="M148" i="2"/>
  <c r="W147" i="2"/>
  <c r="M147" i="2"/>
  <c r="W146" i="2"/>
  <c r="M146" i="2"/>
  <c r="W145" i="2"/>
  <c r="M145" i="2"/>
  <c r="V145" i="2" s="1"/>
  <c r="W144" i="2"/>
  <c r="M144" i="2"/>
  <c r="X144" i="2" s="1"/>
  <c r="M572" i="2"/>
  <c r="V572" i="2" s="1"/>
  <c r="M571" i="2"/>
  <c r="Y571" i="2" s="1"/>
  <c r="M570" i="2"/>
  <c r="X570" i="2" s="1"/>
  <c r="M569" i="2"/>
  <c r="X569" i="2" s="1"/>
  <c r="M493" i="2"/>
  <c r="Y493" i="2" s="1"/>
  <c r="M492" i="2"/>
  <c r="X492" i="2" s="1"/>
  <c r="M491" i="2"/>
  <c r="Y491" i="2" s="1"/>
  <c r="M490" i="2"/>
  <c r="M489" i="2"/>
  <c r="M488" i="2"/>
  <c r="Y488" i="2" s="1"/>
  <c r="M487" i="2"/>
  <c r="X487" i="2" s="1"/>
  <c r="M442" i="2"/>
  <c r="Y442" i="2" s="1"/>
  <c r="M441" i="2"/>
  <c r="Y441" i="2" s="1"/>
  <c r="M440" i="2"/>
  <c r="V440" i="2" s="1"/>
  <c r="M439" i="2"/>
  <c r="M438" i="2"/>
  <c r="X438" i="2" s="1"/>
  <c r="M437" i="2"/>
  <c r="Y437" i="2" s="1"/>
  <c r="M436" i="2"/>
  <c r="X436" i="2" s="1"/>
  <c r="M435" i="2"/>
  <c r="X435" i="2" s="1"/>
  <c r="M434" i="2"/>
  <c r="X434" i="2" s="1"/>
  <c r="M433" i="2"/>
  <c r="V433" i="2" s="1"/>
  <c r="M432" i="2"/>
  <c r="Y432" i="2" s="1"/>
  <c r="M431" i="2"/>
  <c r="X431" i="2" s="1"/>
  <c r="M430" i="2"/>
  <c r="V430" i="2" s="1"/>
  <c r="M429" i="2"/>
  <c r="V429" i="2" s="1"/>
  <c r="M428" i="2"/>
  <c r="Y428" i="2" s="1"/>
  <c r="M427" i="2"/>
  <c r="Y427" i="2" s="1"/>
  <c r="M426" i="2"/>
  <c r="V426" i="2" s="1"/>
  <c r="M425" i="2"/>
  <c r="M424" i="2"/>
  <c r="M354" i="2"/>
  <c r="X354" i="2" s="1"/>
  <c r="M353" i="2"/>
  <c r="M352" i="2"/>
  <c r="M351" i="2"/>
  <c r="M350" i="2"/>
  <c r="X350" i="2" s="1"/>
  <c r="M349" i="2"/>
  <c r="Y349" i="2" s="1"/>
  <c r="M348" i="2"/>
  <c r="V348" i="2" s="1"/>
  <c r="M347" i="2"/>
  <c r="X347" i="2" s="1"/>
  <c r="M346" i="2"/>
  <c r="M345" i="2"/>
  <c r="M344" i="2"/>
  <c r="M343" i="2"/>
  <c r="M342" i="2"/>
  <c r="V342" i="2" s="1"/>
  <c r="M341" i="2"/>
  <c r="X341" i="2" s="1"/>
  <c r="M340" i="2"/>
  <c r="X340" i="2" s="1"/>
  <c r="W143" i="2"/>
  <c r="M143" i="2"/>
  <c r="Y143" i="2" s="1"/>
  <c r="W142" i="2"/>
  <c r="M142" i="2"/>
  <c r="V142" i="2" s="1"/>
  <c r="W141" i="2"/>
  <c r="M141" i="2"/>
  <c r="V141" i="2" s="1"/>
  <c r="W140" i="2"/>
  <c r="M140" i="2"/>
  <c r="W139" i="2"/>
  <c r="M139" i="2"/>
  <c r="Y139" i="2" s="1"/>
  <c r="W138" i="2"/>
  <c r="M138" i="2"/>
  <c r="V138" i="2" s="1"/>
  <c r="W137" i="2"/>
  <c r="M137" i="2"/>
  <c r="W136" i="2"/>
  <c r="M136" i="2"/>
  <c r="Y136" i="2" s="1"/>
  <c r="W135" i="2"/>
  <c r="M135" i="2"/>
  <c r="V135" i="2" s="1"/>
  <c r="W134" i="2"/>
  <c r="M134" i="2"/>
  <c r="W133" i="2"/>
  <c r="M133" i="2"/>
  <c r="W132" i="2"/>
  <c r="M132" i="2"/>
  <c r="Y132" i="2" s="1"/>
  <c r="W131" i="2"/>
  <c r="M131" i="2"/>
  <c r="W130" i="2"/>
  <c r="M130" i="2"/>
  <c r="W129" i="2"/>
  <c r="M129" i="2"/>
  <c r="V129" i="2" s="1"/>
  <c r="M568" i="2"/>
  <c r="Y568" i="2" s="1"/>
  <c r="M567" i="2"/>
  <c r="X567" i="2" s="1"/>
  <c r="M566" i="2"/>
  <c r="M565" i="2"/>
  <c r="Y565" i="2" s="1"/>
  <c r="M486" i="2"/>
  <c r="X486" i="2" s="1"/>
  <c r="M485" i="2"/>
  <c r="X485" i="2" s="1"/>
  <c r="M484" i="2"/>
  <c r="V484" i="2" s="1"/>
  <c r="M423" i="2"/>
  <c r="X423" i="2" s="1"/>
  <c r="M422" i="2"/>
  <c r="V422" i="2" s="1"/>
  <c r="M339" i="2"/>
  <c r="X339" i="2" s="1"/>
  <c r="M338" i="2"/>
  <c r="V338" i="2" s="1"/>
  <c r="M337" i="2"/>
  <c r="X337" i="2" s="1"/>
  <c r="M336" i="2"/>
  <c r="Y336" i="2" s="1"/>
  <c r="M335" i="2"/>
  <c r="M334" i="2"/>
  <c r="W128" i="2"/>
  <c r="M128" i="2"/>
  <c r="V128" i="2" s="1"/>
  <c r="W127" i="2"/>
  <c r="M127" i="2"/>
  <c r="V127" i="2" s="1"/>
  <c r="W126" i="2"/>
  <c r="M126" i="2"/>
  <c r="W125" i="2"/>
  <c r="M125" i="2"/>
  <c r="W124" i="2"/>
  <c r="M124" i="2"/>
  <c r="W123" i="2"/>
  <c r="M123" i="2"/>
  <c r="W122" i="2"/>
  <c r="M122" i="2"/>
  <c r="W121" i="2"/>
  <c r="M121" i="2"/>
  <c r="W120" i="2"/>
  <c r="M120" i="2"/>
  <c r="V120" i="2" s="1"/>
  <c r="W119" i="2"/>
  <c r="M119" i="2"/>
  <c r="Y119" i="2" s="1"/>
  <c r="W118" i="2"/>
  <c r="M118" i="2"/>
  <c r="V118" i="2" s="1"/>
  <c r="W117" i="2"/>
  <c r="M117" i="2"/>
  <c r="Y117" i="2" s="1"/>
  <c r="W116" i="2"/>
  <c r="M116" i="2"/>
  <c r="V116" i="2" s="1"/>
  <c r="W115" i="2"/>
  <c r="M115" i="2"/>
  <c r="V115" i="2" s="1"/>
  <c r="M564" i="2"/>
  <c r="X564" i="2" s="1"/>
  <c r="M563" i="2"/>
  <c r="V563" i="2" s="1"/>
  <c r="M562" i="2"/>
  <c r="X562" i="2" s="1"/>
  <c r="M561" i="2"/>
  <c r="Y561" i="2" s="1"/>
  <c r="M483" i="2"/>
  <c r="X483" i="2" s="1"/>
  <c r="M482" i="2"/>
  <c r="M481" i="2"/>
  <c r="M480" i="2"/>
  <c r="M479" i="2"/>
  <c r="M421" i="2"/>
  <c r="V421" i="2" s="1"/>
  <c r="M420" i="2"/>
  <c r="V420" i="2" s="1"/>
  <c r="M419" i="2"/>
  <c r="M333" i="2"/>
  <c r="V333" i="2" s="1"/>
  <c r="M332" i="2"/>
  <c r="V332" i="2" s="1"/>
  <c r="M331" i="2"/>
  <c r="X331" i="2" s="1"/>
  <c r="M330" i="2"/>
  <c r="X330" i="2" s="1"/>
  <c r="M329" i="2"/>
  <c r="X329" i="2" s="1"/>
  <c r="M328" i="2"/>
  <c r="X328" i="2" s="1"/>
  <c r="M327" i="2"/>
  <c r="Y327" i="2" s="1"/>
  <c r="M326" i="2"/>
  <c r="X326" i="2" s="1"/>
  <c r="M325" i="2"/>
  <c r="V325" i="2" s="1"/>
  <c r="M324" i="2"/>
  <c r="Y324" i="2" s="1"/>
  <c r="W114" i="2"/>
  <c r="M114" i="2"/>
  <c r="V114" i="2" s="1"/>
  <c r="W113" i="2"/>
  <c r="M113" i="2"/>
  <c r="V113" i="2" s="1"/>
  <c r="W112" i="2"/>
  <c r="M112" i="2"/>
  <c r="X112" i="2" s="1"/>
  <c r="W111" i="2"/>
  <c r="M111" i="2"/>
  <c r="Y111" i="2" s="1"/>
  <c r="W110" i="2"/>
  <c r="M110" i="2"/>
  <c r="W109" i="2"/>
  <c r="M109" i="2"/>
  <c r="W108" i="2"/>
  <c r="M108" i="2"/>
  <c r="W107" i="2"/>
  <c r="M107" i="2"/>
  <c r="Y107" i="2" s="1"/>
  <c r="W106" i="2"/>
  <c r="M106" i="2"/>
  <c r="V106" i="2" s="1"/>
  <c r="W105" i="2"/>
  <c r="M105" i="2"/>
  <c r="W104" i="2"/>
  <c r="M104" i="2"/>
  <c r="V104" i="2" s="1"/>
  <c r="W103" i="2"/>
  <c r="M103" i="2"/>
  <c r="V103" i="2" s="1"/>
  <c r="W102" i="2"/>
  <c r="M102" i="2"/>
  <c r="W101" i="2"/>
  <c r="M101" i="2"/>
  <c r="M680" i="2"/>
  <c r="X680" i="2" s="1"/>
  <c r="M679" i="2"/>
  <c r="X679" i="2" s="1"/>
  <c r="M560" i="2"/>
  <c r="M559" i="2"/>
  <c r="Y559" i="2" s="1"/>
  <c r="M558" i="2"/>
  <c r="X558" i="2" s="1"/>
  <c r="M557" i="2"/>
  <c r="X557" i="2" s="1"/>
  <c r="M478" i="2"/>
  <c r="M477" i="2"/>
  <c r="M476" i="2"/>
  <c r="M418" i="2"/>
  <c r="M417" i="2"/>
  <c r="V417" i="2" s="1"/>
  <c r="M416" i="2"/>
  <c r="V416" i="2" s="1"/>
  <c r="M323" i="2"/>
  <c r="X323" i="2" s="1"/>
  <c r="M322" i="2"/>
  <c r="X322" i="2" s="1"/>
  <c r="M321" i="2"/>
  <c r="W100" i="2"/>
  <c r="M100" i="2"/>
  <c r="Y100" i="2" s="1"/>
  <c r="W99" i="2"/>
  <c r="M99" i="2"/>
  <c r="W98" i="2"/>
  <c r="M98" i="2"/>
  <c r="Y98" i="2" s="1"/>
  <c r="W97" i="2"/>
  <c r="M97" i="2"/>
  <c r="W96" i="2"/>
  <c r="M96" i="2"/>
  <c r="V96" i="2" s="1"/>
  <c r="W95" i="2"/>
  <c r="M95" i="2"/>
  <c r="V95" i="2" s="1"/>
  <c r="W94" i="2"/>
  <c r="M94" i="2"/>
  <c r="Y94" i="2" s="1"/>
  <c r="W93" i="2"/>
  <c r="M93" i="2"/>
  <c r="W92" i="2"/>
  <c r="M92" i="2"/>
  <c r="Y92" i="2" s="1"/>
  <c r="W91" i="2"/>
  <c r="M91" i="2"/>
  <c r="W90" i="2"/>
  <c r="M90" i="2"/>
  <c r="V90" i="2" s="1"/>
  <c r="W89" i="2"/>
  <c r="M89" i="2"/>
  <c r="V89" i="2" s="1"/>
  <c r="W88" i="2"/>
  <c r="M88" i="2"/>
  <c r="W87" i="2"/>
  <c r="M87" i="2"/>
  <c r="V87" i="2" s="1"/>
  <c r="W86" i="2"/>
  <c r="M86" i="2"/>
  <c r="V86" i="2" s="1"/>
  <c r="M556" i="2"/>
  <c r="X556" i="2" s="1"/>
  <c r="M555" i="2"/>
  <c r="V555" i="2" s="1"/>
  <c r="M554" i="2"/>
  <c r="X554" i="2" s="1"/>
  <c r="M553" i="2"/>
  <c r="V553" i="2" s="1"/>
  <c r="M552" i="2"/>
  <c r="V552" i="2" s="1"/>
  <c r="M551" i="2"/>
  <c r="X551" i="2" s="1"/>
  <c r="M550" i="2"/>
  <c r="M475" i="2"/>
  <c r="M474" i="2"/>
  <c r="M473" i="2"/>
  <c r="X473" i="2" s="1"/>
  <c r="M472" i="2"/>
  <c r="M471" i="2"/>
  <c r="M470" i="2"/>
  <c r="V470" i="2" s="1"/>
  <c r="M415" i="2"/>
  <c r="V415" i="2" s="1"/>
  <c r="M414" i="2"/>
  <c r="Y414" i="2" s="1"/>
  <c r="M413" i="2"/>
  <c r="X413" i="2" s="1"/>
  <c r="M412" i="2"/>
  <c r="X412" i="2" s="1"/>
  <c r="M411" i="2"/>
  <c r="X411" i="2" s="1"/>
  <c r="M410" i="2"/>
  <c r="V410" i="2" s="1"/>
  <c r="M409" i="2"/>
  <c r="Y409" i="2" s="1"/>
  <c r="M408" i="2"/>
  <c r="M407" i="2"/>
  <c r="M406" i="2"/>
  <c r="M320" i="2"/>
  <c r="M319" i="2"/>
  <c r="M318" i="2"/>
  <c r="V318" i="2" s="1"/>
  <c r="M317" i="2"/>
  <c r="X317" i="2" s="1"/>
  <c r="M316" i="2"/>
  <c r="V316" i="2" s="1"/>
  <c r="M315" i="2"/>
  <c r="V315" i="2" s="1"/>
  <c r="M314" i="2"/>
  <c r="Y314" i="2" s="1"/>
  <c r="M313" i="2"/>
  <c r="X313" i="2" s="1"/>
  <c r="M312" i="2"/>
  <c r="Y312" i="2" s="1"/>
  <c r="M311" i="2"/>
  <c r="X311" i="2" s="1"/>
  <c r="M310" i="2"/>
  <c r="M309" i="2"/>
  <c r="M308" i="2"/>
  <c r="M307" i="2"/>
  <c r="M306" i="2"/>
  <c r="X306" i="2" s="1"/>
  <c r="W85" i="2"/>
  <c r="M85" i="2"/>
  <c r="V85" i="2" s="1"/>
  <c r="W84" i="2"/>
  <c r="M84" i="2"/>
  <c r="V84" i="2" s="1"/>
  <c r="W83" i="2"/>
  <c r="M83" i="2"/>
  <c r="W82" i="2"/>
  <c r="M82" i="2"/>
  <c r="X82" i="2" s="1"/>
  <c r="W81" i="2"/>
  <c r="M81" i="2"/>
  <c r="Y81" i="2" s="1"/>
  <c r="W80" i="2"/>
  <c r="M80" i="2"/>
  <c r="W79" i="2"/>
  <c r="M79" i="2"/>
  <c r="V79" i="2" s="1"/>
  <c r="W78" i="2"/>
  <c r="M78" i="2"/>
  <c r="W77" i="2"/>
  <c r="M77" i="2"/>
  <c r="V77" i="2" s="1"/>
  <c r="W76" i="2"/>
  <c r="M76" i="2"/>
  <c r="V76" i="2" s="1"/>
  <c r="W75" i="2"/>
  <c r="M75" i="2"/>
  <c r="W74" i="2"/>
  <c r="M74" i="2"/>
  <c r="W73" i="2"/>
  <c r="M73" i="2"/>
  <c r="W72" i="2"/>
  <c r="M72" i="2"/>
  <c r="Y72" i="2" s="1"/>
  <c r="M549" i="2"/>
  <c r="M548" i="2"/>
  <c r="M547" i="2"/>
  <c r="M546" i="2"/>
  <c r="M545" i="2"/>
  <c r="X545" i="2" s="1"/>
  <c r="M544" i="2"/>
  <c r="X544" i="2" s="1"/>
  <c r="M543" i="2"/>
  <c r="X543" i="2" s="1"/>
  <c r="M542" i="2"/>
  <c r="X542" i="2" s="1"/>
  <c r="M541" i="2"/>
  <c r="X541" i="2" s="1"/>
  <c r="M540" i="2"/>
  <c r="Y540" i="2" s="1"/>
  <c r="M539" i="2"/>
  <c r="X539" i="2" s="1"/>
  <c r="M538" i="2"/>
  <c r="M537" i="2"/>
  <c r="Y537" i="2" s="1"/>
  <c r="M536" i="2"/>
  <c r="M535" i="2"/>
  <c r="M469" i="2"/>
  <c r="X469" i="2" s="1"/>
  <c r="M468" i="2"/>
  <c r="V468" i="2" s="1"/>
  <c r="M467" i="2"/>
  <c r="M466" i="2"/>
  <c r="M405" i="2"/>
  <c r="X405" i="2" s="1"/>
  <c r="M404" i="2"/>
  <c r="X404" i="2" s="1"/>
  <c r="M403" i="2"/>
  <c r="V403" i="2" s="1"/>
  <c r="M402" i="2"/>
  <c r="X402" i="2" s="1"/>
  <c r="M401" i="2"/>
  <c r="Y401" i="2" s="1"/>
  <c r="M400" i="2"/>
  <c r="V400" i="2" s="1"/>
  <c r="M399" i="2"/>
  <c r="X399" i="2" s="1"/>
  <c r="M398" i="2"/>
  <c r="X398" i="2" s="1"/>
  <c r="M305" i="2"/>
  <c r="X305" i="2" s="1"/>
  <c r="M304" i="2"/>
  <c r="X304" i="2" s="1"/>
  <c r="M303" i="2"/>
  <c r="X303" i="2" s="1"/>
  <c r="M302" i="2"/>
  <c r="X302" i="2" s="1"/>
  <c r="M301" i="2"/>
  <c r="V301" i="2" s="1"/>
  <c r="M300" i="2"/>
  <c r="X300" i="2" s="1"/>
  <c r="W71" i="2"/>
  <c r="M71" i="2"/>
  <c r="W70" i="2"/>
  <c r="M70" i="2"/>
  <c r="W69" i="2"/>
  <c r="M69" i="2"/>
  <c r="Y69" i="2" s="1"/>
  <c r="W68" i="2"/>
  <c r="M68" i="2"/>
  <c r="V68" i="2" s="1"/>
  <c r="W67" i="2"/>
  <c r="M67" i="2"/>
  <c r="W66" i="2"/>
  <c r="M66" i="2"/>
  <c r="V66" i="2" s="1"/>
  <c r="W65" i="2"/>
  <c r="M65" i="2"/>
  <c r="V65" i="2" s="1"/>
  <c r="W64" i="2"/>
  <c r="M64" i="2"/>
  <c r="X64" i="2" s="1"/>
  <c r="W63" i="2"/>
  <c r="M63" i="2"/>
  <c r="W62" i="2"/>
  <c r="M62" i="2"/>
  <c r="V62" i="2" s="1"/>
  <c r="W61" i="2"/>
  <c r="M61" i="2"/>
  <c r="V61" i="2" s="1"/>
  <c r="W60" i="2"/>
  <c r="M60" i="2"/>
  <c r="W59" i="2"/>
  <c r="M59" i="2"/>
  <c r="V59" i="2" s="1"/>
  <c r="W58" i="2"/>
  <c r="M58" i="2"/>
  <c r="M534" i="2"/>
  <c r="M533" i="2"/>
  <c r="M532" i="2"/>
  <c r="M531" i="2"/>
  <c r="M465" i="2"/>
  <c r="M464" i="2"/>
  <c r="M463" i="2"/>
  <c r="X463" i="2" s="1"/>
  <c r="M462" i="2"/>
  <c r="X462" i="2" s="1"/>
  <c r="M397" i="2"/>
  <c r="V397" i="2" s="1"/>
  <c r="M396" i="2"/>
  <c r="X396" i="2" s="1"/>
  <c r="M395" i="2"/>
  <c r="Y395" i="2" s="1"/>
  <c r="M394" i="2"/>
  <c r="M393" i="2"/>
  <c r="M299" i="2"/>
  <c r="M298" i="2"/>
  <c r="M297" i="2"/>
  <c r="M296" i="2"/>
  <c r="M295" i="2"/>
  <c r="M294" i="2"/>
  <c r="V294" i="2" s="1"/>
  <c r="M293" i="2"/>
  <c r="V293" i="2" s="1"/>
  <c r="M292" i="2"/>
  <c r="X292" i="2" s="1"/>
  <c r="W57" i="2"/>
  <c r="M57" i="2"/>
  <c r="W56" i="2"/>
  <c r="M56" i="2"/>
  <c r="V56" i="2" s="1"/>
  <c r="W55" i="2"/>
  <c r="M55" i="2"/>
  <c r="W54" i="2"/>
  <c r="M54" i="2"/>
  <c r="W53" i="2"/>
  <c r="M53" i="2"/>
  <c r="V53" i="2" s="1"/>
  <c r="W52" i="2"/>
  <c r="M52" i="2"/>
  <c r="V52" i="2" s="1"/>
  <c r="W51" i="2"/>
  <c r="M51" i="2"/>
  <c r="X51" i="2" s="1"/>
  <c r="W50" i="2"/>
  <c r="M50" i="2"/>
  <c r="W49" i="2"/>
  <c r="M49" i="2"/>
  <c r="W48" i="2"/>
  <c r="M48" i="2"/>
  <c r="V48" i="2" s="1"/>
  <c r="W47" i="2"/>
  <c r="M47" i="2"/>
  <c r="W46" i="2"/>
  <c r="M46" i="2"/>
  <c r="W45" i="2"/>
  <c r="M45" i="2"/>
  <c r="V45" i="2" s="1"/>
  <c r="W44" i="2"/>
  <c r="M44" i="2"/>
  <c r="Y44" i="2" s="1"/>
  <c r="M530" i="2"/>
  <c r="M529" i="2"/>
  <c r="X529" i="2" s="1"/>
  <c r="M528" i="2"/>
  <c r="V528" i="2" s="1"/>
  <c r="M527" i="2"/>
  <c r="X527" i="2" s="1"/>
  <c r="M526" i="2"/>
  <c r="M525" i="2"/>
  <c r="V525" i="2" s="1"/>
  <c r="M461" i="2"/>
  <c r="X461" i="2" s="1"/>
  <c r="M460" i="2"/>
  <c r="Y460" i="2" s="1"/>
  <c r="M459" i="2"/>
  <c r="X459" i="2" s="1"/>
  <c r="M458" i="2"/>
  <c r="X458" i="2" s="1"/>
  <c r="M457" i="2"/>
  <c r="V457" i="2" s="1"/>
  <c r="M456" i="2"/>
  <c r="X456" i="2" s="1"/>
  <c r="M455" i="2"/>
  <c r="X455" i="2" s="1"/>
  <c r="M454" i="2"/>
  <c r="Y454" i="2" s="1"/>
  <c r="M453" i="2"/>
  <c r="M392" i="2"/>
  <c r="M391" i="2"/>
  <c r="M390" i="2"/>
  <c r="Y390" i="2" s="1"/>
  <c r="M389" i="2"/>
  <c r="M388" i="2"/>
  <c r="Y388" i="2" s="1"/>
  <c r="M387" i="2"/>
  <c r="X387" i="2" s="1"/>
  <c r="M386" i="2"/>
  <c r="X386" i="2" s="1"/>
  <c r="M385" i="2"/>
  <c r="X385" i="2" s="1"/>
  <c r="M384" i="2"/>
  <c r="X384" i="2" s="1"/>
  <c r="M383" i="2"/>
  <c r="X383" i="2" s="1"/>
  <c r="M382" i="2"/>
  <c r="M381" i="2"/>
  <c r="M380" i="2"/>
  <c r="M379" i="2"/>
  <c r="M378" i="2"/>
  <c r="V378" i="2" s="1"/>
  <c r="M377" i="2"/>
  <c r="X377" i="2" s="1"/>
  <c r="M376" i="2"/>
  <c r="V376" i="2" s="1"/>
  <c r="M375" i="2"/>
  <c r="X375" i="2" s="1"/>
  <c r="M374" i="2"/>
  <c r="X374" i="2" s="1"/>
  <c r="M373" i="2"/>
  <c r="X373" i="2" s="1"/>
  <c r="M291" i="2"/>
  <c r="X291" i="2" s="1"/>
  <c r="M290" i="2"/>
  <c r="V290" i="2" s="1"/>
  <c r="M289" i="2"/>
  <c r="V289" i="2" s="1"/>
  <c r="M288" i="2"/>
  <c r="X288" i="2" s="1"/>
  <c r="M287" i="2"/>
  <c r="V287" i="2" s="1"/>
  <c r="M286" i="2"/>
  <c r="M285" i="2"/>
  <c r="X285" i="2" s="1"/>
  <c r="M284" i="2"/>
  <c r="X284" i="2" s="1"/>
  <c r="M283" i="2"/>
  <c r="X283" i="2" s="1"/>
  <c r="M282" i="2"/>
  <c r="X282" i="2" s="1"/>
  <c r="M281" i="2"/>
  <c r="X281" i="2" s="1"/>
  <c r="M280" i="2"/>
  <c r="X280" i="2" s="1"/>
  <c r="M279" i="2"/>
  <c r="M278" i="2"/>
  <c r="M277" i="2"/>
  <c r="Y277" i="2" s="1"/>
  <c r="M276" i="2"/>
  <c r="X276" i="2" s="1"/>
  <c r="M275" i="2"/>
  <c r="X275" i="2" s="1"/>
  <c r="M274" i="2"/>
  <c r="M273" i="2"/>
  <c r="X273" i="2" s="1"/>
  <c r="M272" i="2"/>
  <c r="X272" i="2" s="1"/>
  <c r="M271" i="2"/>
  <c r="Y271" i="2" s="1"/>
  <c r="M270" i="2"/>
  <c r="X270" i="2" s="1"/>
  <c r="M269" i="2"/>
  <c r="X269" i="2" s="1"/>
  <c r="M268" i="2"/>
  <c r="Y268" i="2" s="1"/>
  <c r="M267" i="2"/>
  <c r="X267" i="2" s="1"/>
  <c r="M266" i="2"/>
  <c r="X266" i="2" s="1"/>
  <c r="M265" i="2"/>
  <c r="M264" i="2"/>
  <c r="W43" i="2"/>
  <c r="M43" i="2"/>
  <c r="X43" i="2" s="1"/>
  <c r="W42" i="2"/>
  <c r="M42" i="2"/>
  <c r="W41" i="2"/>
  <c r="M41" i="2"/>
  <c r="V41" i="2" s="1"/>
  <c r="W40" i="2"/>
  <c r="M40" i="2"/>
  <c r="W39" i="2"/>
  <c r="M39" i="2"/>
  <c r="X39" i="2" s="1"/>
  <c r="W38" i="2"/>
  <c r="M38" i="2"/>
  <c r="V38" i="2" s="1"/>
  <c r="W37" i="2"/>
  <c r="M37" i="2"/>
  <c r="V37" i="2" s="1"/>
  <c r="W36" i="2"/>
  <c r="M36" i="2"/>
  <c r="W35" i="2"/>
  <c r="M35" i="2"/>
  <c r="Y35" i="2" s="1"/>
  <c r="W34" i="2"/>
  <c r="M34" i="2"/>
  <c r="W33" i="2"/>
  <c r="M33" i="2"/>
  <c r="W32" i="2"/>
  <c r="M32" i="2"/>
  <c r="Y32" i="2" s="1"/>
  <c r="W31" i="2"/>
  <c r="M31" i="2"/>
  <c r="V31" i="2" s="1"/>
  <c r="W30" i="2"/>
  <c r="M30" i="2"/>
  <c r="V30" i="2" s="1"/>
  <c r="W29" i="2"/>
  <c r="M29" i="2"/>
  <c r="Y29" i="2" s="1"/>
  <c r="M678" i="2"/>
  <c r="X678" i="2" s="1"/>
  <c r="M524" i="2"/>
  <c r="M523" i="2"/>
  <c r="M522" i="2"/>
  <c r="X522" i="2" s="1"/>
  <c r="M521" i="2"/>
  <c r="X521" i="2" s="1"/>
  <c r="M520" i="2"/>
  <c r="Y520" i="2" s="1"/>
  <c r="M519" i="2"/>
  <c r="Y519" i="2" s="1"/>
  <c r="M518" i="2"/>
  <c r="V518" i="2" s="1"/>
  <c r="M517" i="2"/>
  <c r="X517" i="2" s="1"/>
  <c r="M516" i="2"/>
  <c r="X516" i="2" s="1"/>
  <c r="M515" i="2"/>
  <c r="X515" i="2" s="1"/>
  <c r="M514" i="2"/>
  <c r="V514" i="2" s="1"/>
  <c r="M513" i="2"/>
  <c r="M512" i="2"/>
  <c r="X512" i="2" s="1"/>
  <c r="M511" i="2"/>
  <c r="M510" i="2"/>
  <c r="M509" i="2"/>
  <c r="Y509" i="2" s="1"/>
  <c r="M508" i="2"/>
  <c r="Y508" i="2" s="1"/>
  <c r="M507" i="2"/>
  <c r="Y507" i="2" s="1"/>
  <c r="M506" i="2"/>
  <c r="V506" i="2" s="1"/>
  <c r="M505" i="2"/>
  <c r="X505" i="2" s="1"/>
  <c r="M504" i="2"/>
  <c r="V504" i="2" s="1"/>
  <c r="M503" i="2"/>
  <c r="Y503" i="2" s="1"/>
  <c r="M502" i="2"/>
  <c r="Y502" i="2" s="1"/>
  <c r="M501" i="2"/>
  <c r="M500" i="2"/>
  <c r="Y500" i="2" s="1"/>
  <c r="M499" i="2"/>
  <c r="M498" i="2"/>
  <c r="Y498" i="2" s="1"/>
  <c r="M497" i="2"/>
  <c r="M496" i="2"/>
  <c r="M495" i="2"/>
  <c r="Y495" i="2" s="1"/>
  <c r="M452" i="2"/>
  <c r="M451" i="2"/>
  <c r="Y451" i="2" s="1"/>
  <c r="M450" i="2"/>
  <c r="V450" i="2" s="1"/>
  <c r="M449" i="2"/>
  <c r="V449" i="2" s="1"/>
  <c r="M448" i="2"/>
  <c r="X448" i="2" s="1"/>
  <c r="M447" i="2"/>
  <c r="X447" i="2" s="1"/>
  <c r="M372" i="2"/>
  <c r="Y372" i="2" s="1"/>
  <c r="M371" i="2"/>
  <c r="M370" i="2"/>
  <c r="M369" i="2"/>
  <c r="Y369" i="2" s="1"/>
  <c r="M368" i="2"/>
  <c r="Y368" i="2" s="1"/>
  <c r="M367" i="2"/>
  <c r="Y367" i="2" s="1"/>
  <c r="M366" i="2"/>
  <c r="M365" i="2"/>
  <c r="X365" i="2" s="1"/>
  <c r="M364" i="2"/>
  <c r="X364" i="2" s="1"/>
  <c r="M363" i="2"/>
  <c r="X363" i="2" s="1"/>
  <c r="M362" i="2"/>
  <c r="X362" i="2" s="1"/>
  <c r="M361" i="2"/>
  <c r="X361" i="2" s="1"/>
  <c r="M360" i="2"/>
  <c r="V360" i="2" s="1"/>
  <c r="M359" i="2"/>
  <c r="X359" i="2" s="1"/>
  <c r="M263" i="2"/>
  <c r="M262" i="2"/>
  <c r="Y262" i="2" s="1"/>
  <c r="M261" i="2"/>
  <c r="Y261" i="2" s="1"/>
  <c r="M260" i="2"/>
  <c r="Y260" i="2" s="1"/>
  <c r="M259" i="2"/>
  <c r="M258" i="2"/>
  <c r="X258" i="2" s="1"/>
  <c r="M257" i="2"/>
  <c r="X257" i="2" s="1"/>
  <c r="M256" i="2"/>
  <c r="Y256" i="2" s="1"/>
  <c r="M255" i="2"/>
  <c r="Y255" i="2" s="1"/>
  <c r="M254" i="2"/>
  <c r="Y254" i="2" s="1"/>
  <c r="M253" i="2"/>
  <c r="M252" i="2"/>
  <c r="X252" i="2" s="1"/>
  <c r="M251" i="2"/>
  <c r="Y251" i="2" s="1"/>
  <c r="M250" i="2"/>
  <c r="Y250" i="2" s="1"/>
  <c r="M249" i="2"/>
  <c r="W28" i="2"/>
  <c r="M28" i="2"/>
  <c r="Y28" i="2" s="1"/>
  <c r="W27" i="2"/>
  <c r="M27" i="2"/>
  <c r="Y27" i="2" s="1"/>
  <c r="W26" i="2"/>
  <c r="M26" i="2"/>
  <c r="Y26" i="2" s="1"/>
  <c r="W25" i="2"/>
  <c r="M25" i="2"/>
  <c r="V25" i="2" s="1"/>
  <c r="W24" i="2"/>
  <c r="M24" i="2"/>
  <c r="W23" i="2"/>
  <c r="M23" i="2"/>
  <c r="V23" i="2" s="1"/>
  <c r="W22" i="2"/>
  <c r="M22" i="2"/>
  <c r="Y22" i="2" s="1"/>
  <c r="W21" i="2"/>
  <c r="M21" i="2"/>
  <c r="X21" i="2" s="1"/>
  <c r="W20" i="2"/>
  <c r="M20" i="2"/>
  <c r="W19" i="2"/>
  <c r="M19" i="2"/>
  <c r="Y19" i="2" s="1"/>
  <c r="W18" i="2"/>
  <c r="M18" i="2"/>
  <c r="Y18" i="2" s="1"/>
  <c r="W17" i="2"/>
  <c r="M17" i="2"/>
  <c r="X17" i="2" s="1"/>
  <c r="W16" i="2"/>
  <c r="M16" i="2"/>
  <c r="Y16" i="2" s="1"/>
  <c r="W15" i="2"/>
  <c r="M15" i="2"/>
  <c r="Y15" i="2" s="1"/>
  <c r="W14" i="2"/>
  <c r="M14" i="2"/>
  <c r="Y14" i="2" s="1"/>
  <c r="M13" i="2"/>
  <c r="V13" i="2" s="1"/>
  <c r="V754" i="3" l="1"/>
  <c r="X780" i="3"/>
  <c r="X597" i="3"/>
  <c r="Z597" i="3" s="1"/>
  <c r="X582" i="3"/>
  <c r="X708" i="3"/>
  <c r="X574" i="3"/>
  <c r="Z574" i="3" s="1"/>
  <c r="X479" i="3"/>
  <c r="X451" i="3"/>
  <c r="X357" i="3"/>
  <c r="X354" i="3"/>
  <c r="Z354" i="3" s="1"/>
  <c r="X239" i="3"/>
  <c r="X575" i="3"/>
  <c r="Z575" i="3" s="1"/>
  <c r="X234" i="3"/>
  <c r="Z234" i="3" s="1"/>
  <c r="Y341" i="3"/>
  <c r="Z341" i="3" s="1"/>
  <c r="X226" i="3"/>
  <c r="Y58" i="3"/>
  <c r="X225" i="3"/>
  <c r="X750" i="3"/>
  <c r="X477" i="3"/>
  <c r="X214" i="3"/>
  <c r="Z214" i="3" s="1"/>
  <c r="X707" i="3"/>
  <c r="X453" i="3"/>
  <c r="Z453" i="3" s="1"/>
  <c r="X164" i="3"/>
  <c r="X236" i="3"/>
  <c r="X752" i="3"/>
  <c r="X682" i="3"/>
  <c r="Z682" i="3" s="1"/>
  <c r="X390" i="3"/>
  <c r="X142" i="3"/>
  <c r="Z142" i="3" s="1"/>
  <c r="Y71" i="3"/>
  <c r="X678" i="3"/>
  <c r="X367" i="3"/>
  <c r="X138" i="3"/>
  <c r="X487" i="3"/>
  <c r="X480" i="3"/>
  <c r="Z480" i="3" s="1"/>
  <c r="X600" i="3"/>
  <c r="Z600" i="3" s="1"/>
  <c r="X359" i="3"/>
  <c r="X107" i="3"/>
  <c r="Z756" i="3"/>
  <c r="X129" i="3"/>
  <c r="X670" i="3"/>
  <c r="X572" i="3"/>
  <c r="X452" i="3"/>
  <c r="Z452" i="3" s="1"/>
  <c r="X120" i="3"/>
  <c r="Z120" i="3" s="1"/>
  <c r="X683" i="3"/>
  <c r="X642" i="3"/>
  <c r="Z642" i="3" s="1"/>
  <c r="Y274" i="3"/>
  <c r="X720" i="3"/>
  <c r="Z720" i="3" s="1"/>
  <c r="X641" i="3"/>
  <c r="X561" i="3"/>
  <c r="X450" i="3"/>
  <c r="X324" i="3"/>
  <c r="Z324" i="3" s="1"/>
  <c r="X178" i="3"/>
  <c r="X83" i="3"/>
  <c r="X213" i="3"/>
  <c r="X719" i="3"/>
  <c r="Z719" i="3" s="1"/>
  <c r="X635" i="3"/>
  <c r="Z635" i="3" s="1"/>
  <c r="X552" i="3"/>
  <c r="Z552" i="3" s="1"/>
  <c r="X321" i="3"/>
  <c r="Z321" i="3" s="1"/>
  <c r="X176" i="3"/>
  <c r="X66" i="3"/>
  <c r="Z66" i="3" s="1"/>
  <c r="X345" i="3"/>
  <c r="X704" i="3"/>
  <c r="Y533" i="3"/>
  <c r="X718" i="3"/>
  <c r="Z718" i="3" s="1"/>
  <c r="X630" i="3"/>
  <c r="Z630" i="3" s="1"/>
  <c r="X526" i="3"/>
  <c r="Z526" i="3" s="1"/>
  <c r="X395" i="3"/>
  <c r="Z395" i="3" s="1"/>
  <c r="X317" i="3"/>
  <c r="X174" i="3"/>
  <c r="Z174" i="3" s="1"/>
  <c r="X60" i="3"/>
  <c r="Y450" i="3"/>
  <c r="X716" i="3"/>
  <c r="X611" i="3"/>
  <c r="Z611" i="3" s="1"/>
  <c r="X523" i="3"/>
  <c r="X394" i="3"/>
  <c r="Z394" i="3" s="1"/>
  <c r="X309" i="3"/>
  <c r="X166" i="3"/>
  <c r="Z166" i="3" s="1"/>
  <c r="X59" i="3"/>
  <c r="X132" i="3"/>
  <c r="X671" i="3"/>
  <c r="X570" i="3"/>
  <c r="Z570" i="3" s="1"/>
  <c r="X283" i="3"/>
  <c r="Y356" i="3"/>
  <c r="Z356" i="3" s="1"/>
  <c r="X714" i="3"/>
  <c r="X608" i="3"/>
  <c r="Z608" i="3" s="1"/>
  <c r="X521" i="3"/>
  <c r="Z521" i="3" s="1"/>
  <c r="X391" i="3"/>
  <c r="X165" i="3"/>
  <c r="X58" i="3"/>
  <c r="X689" i="3"/>
  <c r="X612" i="3"/>
  <c r="X527" i="3"/>
  <c r="X273" i="3"/>
  <c r="X753" i="3"/>
  <c r="X486" i="3"/>
  <c r="X365" i="3"/>
  <c r="X261" i="3"/>
  <c r="Z261" i="3" s="1"/>
  <c r="X274" i="3"/>
  <c r="Y753" i="3"/>
  <c r="Y489" i="3"/>
  <c r="X524" i="3"/>
  <c r="X235" i="3"/>
  <c r="Z235" i="3" s="1"/>
  <c r="X175" i="3"/>
  <c r="Z175" i="3" s="1"/>
  <c r="Y731" i="3"/>
  <c r="Z731" i="3" s="1"/>
  <c r="X633" i="3"/>
  <c r="X607" i="3"/>
  <c r="Z607" i="3" s="1"/>
  <c r="X259" i="3"/>
  <c r="Z259" i="3" s="1"/>
  <c r="X776" i="3"/>
  <c r="X749" i="3"/>
  <c r="X632" i="3"/>
  <c r="Z632" i="3" s="1"/>
  <c r="X605" i="3"/>
  <c r="Z605" i="3" s="1"/>
  <c r="X258" i="3"/>
  <c r="X227" i="3"/>
  <c r="X203" i="3"/>
  <c r="Y715" i="3"/>
  <c r="X773" i="3"/>
  <c r="X744" i="3"/>
  <c r="Z744" i="3" s="1"/>
  <c r="X631" i="3"/>
  <c r="X514" i="3"/>
  <c r="X478" i="3"/>
  <c r="X382" i="3"/>
  <c r="X299" i="3"/>
  <c r="Z299" i="3" s="1"/>
  <c r="X257" i="3"/>
  <c r="X199" i="3"/>
  <c r="Z199" i="3" s="1"/>
  <c r="Y654" i="3"/>
  <c r="Z654" i="3" s="1"/>
  <c r="X766" i="3"/>
  <c r="X741" i="3"/>
  <c r="X703" i="3"/>
  <c r="X666" i="3"/>
  <c r="Z666" i="3" s="1"/>
  <c r="X511" i="3"/>
  <c r="X432" i="3"/>
  <c r="Z432" i="3" s="1"/>
  <c r="X381" i="3"/>
  <c r="X295" i="3"/>
  <c r="X48" i="3"/>
  <c r="Y634" i="3"/>
  <c r="Z634" i="3" s="1"/>
  <c r="X765" i="3"/>
  <c r="X739" i="3"/>
  <c r="X701" i="3"/>
  <c r="X659" i="3"/>
  <c r="X629" i="3"/>
  <c r="X596" i="3"/>
  <c r="Z596" i="3" s="1"/>
  <c r="X548" i="3"/>
  <c r="X510" i="3"/>
  <c r="Z510" i="3" s="1"/>
  <c r="X429" i="3"/>
  <c r="Z429" i="3" s="1"/>
  <c r="X380" i="3"/>
  <c r="X344" i="3"/>
  <c r="Z344" i="3" s="1"/>
  <c r="X286" i="3"/>
  <c r="X251" i="3"/>
  <c r="X192" i="3"/>
  <c r="X163" i="3"/>
  <c r="X116" i="3"/>
  <c r="X78" i="3"/>
  <c r="X211" i="3"/>
  <c r="Z211" i="3" s="1"/>
  <c r="X91" i="3"/>
  <c r="X732" i="3"/>
  <c r="Z732" i="3" s="1"/>
  <c r="X695" i="3"/>
  <c r="X624" i="3"/>
  <c r="Z624" i="3" s="1"/>
  <c r="X595" i="3"/>
  <c r="Z547" i="3"/>
  <c r="X468" i="3"/>
  <c r="Z468" i="3" s="1"/>
  <c r="X420" i="3"/>
  <c r="X379" i="3"/>
  <c r="X284" i="3"/>
  <c r="Z284" i="3" s="1"/>
  <c r="X223" i="3"/>
  <c r="X191" i="3"/>
  <c r="X162" i="3"/>
  <c r="X115" i="3"/>
  <c r="X46" i="3"/>
  <c r="Z46" i="3" s="1"/>
  <c r="X94" i="3"/>
  <c r="Z94" i="3" s="1"/>
  <c r="X119" i="3"/>
  <c r="Y631" i="3"/>
  <c r="X763" i="3"/>
  <c r="Z763" i="3" s="1"/>
  <c r="X692" i="3"/>
  <c r="Z692" i="3" s="1"/>
  <c r="X619" i="3"/>
  <c r="Z619" i="3" s="1"/>
  <c r="X587" i="3"/>
  <c r="X499" i="3"/>
  <c r="X467" i="3"/>
  <c r="X371" i="3"/>
  <c r="Z371" i="3" s="1"/>
  <c r="X332" i="3"/>
  <c r="Z332" i="3" s="1"/>
  <c r="X247" i="3"/>
  <c r="Z247" i="3" s="1"/>
  <c r="X222" i="3"/>
  <c r="X189" i="3"/>
  <c r="X114" i="3"/>
  <c r="X72" i="3"/>
  <c r="X45" i="3"/>
  <c r="Z45" i="3" s="1"/>
  <c r="X56" i="3"/>
  <c r="Z56" i="3" s="1"/>
  <c r="Y140" i="3"/>
  <c r="Z140" i="3" s="1"/>
  <c r="X762" i="3"/>
  <c r="X729" i="3"/>
  <c r="Z729" i="3" s="1"/>
  <c r="X691" i="3"/>
  <c r="Z691" i="3" s="1"/>
  <c r="X644" i="3"/>
  <c r="Z644" i="3" s="1"/>
  <c r="X586" i="3"/>
  <c r="X536" i="3"/>
  <c r="X498" i="3"/>
  <c r="X462" i="3"/>
  <c r="X405" i="3"/>
  <c r="Z405" i="3" s="1"/>
  <c r="X370" i="3"/>
  <c r="X331" i="3"/>
  <c r="X282" i="3"/>
  <c r="X188" i="3"/>
  <c r="Z188" i="3" s="1"/>
  <c r="X152" i="3"/>
  <c r="X68" i="3"/>
  <c r="X44" i="3"/>
  <c r="X103" i="3"/>
  <c r="X102" i="3"/>
  <c r="Z102" i="3" s="1"/>
  <c r="X126" i="3"/>
  <c r="Z126" i="3" s="1"/>
  <c r="X198" i="3"/>
  <c r="Y104" i="3"/>
  <c r="Z104" i="3" s="1"/>
  <c r="X761" i="3"/>
  <c r="X725" i="3"/>
  <c r="X690" i="3"/>
  <c r="Z690" i="3" s="1"/>
  <c r="X643" i="3"/>
  <c r="X617" i="3"/>
  <c r="X583" i="3"/>
  <c r="X533" i="3"/>
  <c r="X489" i="3"/>
  <c r="X456" i="3"/>
  <c r="X403" i="3"/>
  <c r="X369" i="3"/>
  <c r="X329" i="3"/>
  <c r="X275" i="3"/>
  <c r="X240" i="3"/>
  <c r="Z240" i="3" s="1"/>
  <c r="X215" i="3"/>
  <c r="X187" i="3"/>
  <c r="Z187" i="3" s="1"/>
  <c r="X149" i="3"/>
  <c r="Z149" i="3" s="1"/>
  <c r="X108" i="3"/>
  <c r="Z108" i="3" s="1"/>
  <c r="X67" i="3"/>
  <c r="Z67" i="3" s="1"/>
  <c r="Y168" i="3"/>
  <c r="X168" i="3"/>
  <c r="Y320" i="3"/>
  <c r="X320" i="3"/>
  <c r="V431" i="3"/>
  <c r="X431" i="3"/>
  <c r="Y535" i="3"/>
  <c r="X535" i="3"/>
  <c r="Y584" i="3"/>
  <c r="X584" i="3"/>
  <c r="Y709" i="3"/>
  <c r="X709" i="3"/>
  <c r="Y186" i="3"/>
  <c r="X186" i="3"/>
  <c r="Y285" i="3"/>
  <c r="X285" i="3"/>
  <c r="M377" i="3"/>
  <c r="X377" i="3" s="1"/>
  <c r="X376" i="3"/>
  <c r="Y428" i="3"/>
  <c r="X428" i="3"/>
  <c r="Y562" i="3"/>
  <c r="X562" i="3"/>
  <c r="Y88" i="3"/>
  <c r="X88" i="3"/>
  <c r="Y290" i="3"/>
  <c r="X290" i="3"/>
  <c r="Y528" i="3"/>
  <c r="X528" i="3"/>
  <c r="Y89" i="3"/>
  <c r="X89" i="3"/>
  <c r="Y322" i="3"/>
  <c r="X322" i="3"/>
  <c r="Y516" i="3"/>
  <c r="X516" i="3"/>
  <c r="Y609" i="3"/>
  <c r="X609" i="3"/>
  <c r="Z312" i="3"/>
  <c r="Y401" i="3"/>
  <c r="X401" i="3"/>
  <c r="Y767" i="3"/>
  <c r="X767" i="3"/>
  <c r="Y173" i="3"/>
  <c r="X173" i="3"/>
  <c r="Y558" i="3"/>
  <c r="X558" i="3"/>
  <c r="Y64" i="3"/>
  <c r="X64" i="3"/>
  <c r="V271" i="3"/>
  <c r="V272" i="3" s="1"/>
  <c r="X271" i="3"/>
  <c r="Y488" i="3"/>
  <c r="X488" i="3"/>
  <c r="Y43" i="3"/>
  <c r="X43" i="3"/>
  <c r="Y620" i="3"/>
  <c r="X620" i="3"/>
  <c r="Y143" i="3"/>
  <c r="X143" i="3"/>
  <c r="V318" i="3"/>
  <c r="X318" i="3"/>
  <c r="Y417" i="3"/>
  <c r="X417" i="3"/>
  <c r="Y490" i="3"/>
  <c r="X490" i="3"/>
  <c r="Y564" i="3"/>
  <c r="X564" i="3"/>
  <c r="Y144" i="3"/>
  <c r="X144" i="3"/>
  <c r="V491" i="3"/>
  <c r="X491" i="3"/>
  <c r="Y491" i="3"/>
  <c r="Y636" i="3"/>
  <c r="X636" i="3"/>
  <c r="V774" i="3"/>
  <c r="X774" i="3"/>
  <c r="Y112" i="3"/>
  <c r="X112" i="3"/>
  <c r="Y646" i="3"/>
  <c r="X646" i="3"/>
  <c r="V179" i="3"/>
  <c r="X179" i="3"/>
  <c r="Y179" i="3"/>
  <c r="V656" i="3"/>
  <c r="X656" i="3"/>
  <c r="Y668" i="3"/>
  <c r="X668" i="3"/>
  <c r="V740" i="3"/>
  <c r="X740" i="3"/>
  <c r="Y131" i="3"/>
  <c r="X131" i="3"/>
  <c r="Y679" i="3"/>
  <c r="X679" i="3"/>
  <c r="V755" i="3"/>
  <c r="Y755" i="3"/>
  <c r="X755" i="3"/>
  <c r="Y80" i="3"/>
  <c r="X80" i="3"/>
  <c r="V262" i="3"/>
  <c r="X262" i="3"/>
  <c r="Y722" i="3"/>
  <c r="X722" i="3"/>
  <c r="Y75" i="3"/>
  <c r="X75" i="3"/>
  <c r="Y263" i="3"/>
  <c r="X263" i="3"/>
  <c r="Y785" i="3"/>
  <c r="X785" i="3"/>
  <c r="Z785" i="3" s="1"/>
  <c r="V185" i="3"/>
  <c r="X185" i="3"/>
  <c r="Y328" i="3"/>
  <c r="X328" i="3"/>
  <c r="Y544" i="3"/>
  <c r="X544" i="3"/>
  <c r="Y737" i="3"/>
  <c r="X737" i="3"/>
  <c r="Y434" i="3"/>
  <c r="X434" i="3"/>
  <c r="Y569" i="3"/>
  <c r="X569" i="3"/>
  <c r="Y529" i="3"/>
  <c r="X529" i="3"/>
  <c r="Y566" i="3"/>
  <c r="X566" i="3"/>
  <c r="Y280" i="3"/>
  <c r="X280" i="3"/>
  <c r="V531" i="3"/>
  <c r="X531" i="3"/>
  <c r="V65" i="3"/>
  <c r="X65" i="3"/>
  <c r="V292" i="3"/>
  <c r="X292" i="3"/>
  <c r="Y325" i="3"/>
  <c r="X325" i="3"/>
  <c r="Y425" i="3"/>
  <c r="X425" i="3"/>
  <c r="V160" i="3"/>
  <c r="X160" i="3"/>
  <c r="V637" i="3"/>
  <c r="X637" i="3"/>
  <c r="V147" i="3"/>
  <c r="X147" i="3"/>
  <c r="Y99" i="3"/>
  <c r="X99" i="3"/>
  <c r="Y726" i="3"/>
  <c r="Z726" i="3" s="1"/>
  <c r="X660" i="3"/>
  <c r="X623" i="3"/>
  <c r="X153" i="3"/>
  <c r="Z153" i="3" s="1"/>
  <c r="Y337" i="3"/>
  <c r="X337" i="3"/>
  <c r="Y458" i="3"/>
  <c r="X458" i="3"/>
  <c r="Y218" i="3"/>
  <c r="X218" i="3"/>
  <c r="Y437" i="3"/>
  <c r="X437" i="3"/>
  <c r="Y121" i="3"/>
  <c r="X121" i="3"/>
  <c r="V340" i="3"/>
  <c r="X340" i="3"/>
  <c r="Y122" i="3"/>
  <c r="X122" i="3"/>
  <c r="Y206" i="3"/>
  <c r="X206" i="3"/>
  <c r="M315" i="3"/>
  <c r="X315" i="3" s="1"/>
  <c r="X314" i="3"/>
  <c r="V541" i="3"/>
  <c r="X541" i="3"/>
  <c r="Y303" i="3"/>
  <c r="X303" i="3"/>
  <c r="Y626" i="3"/>
  <c r="X626" i="3"/>
  <c r="Y638" i="3"/>
  <c r="X638" i="3"/>
  <c r="Y49" i="3"/>
  <c r="X49" i="3"/>
  <c r="M783" i="3"/>
  <c r="X783" i="3" s="1"/>
  <c r="X782" i="3"/>
  <c r="V745" i="3"/>
  <c r="X745" i="3"/>
  <c r="Y100" i="3"/>
  <c r="X100" i="3"/>
  <c r="Y538" i="3"/>
  <c r="Z538" i="3" s="1"/>
  <c r="Y306" i="3"/>
  <c r="Z306" i="3" s="1"/>
  <c r="X775" i="3"/>
  <c r="X681" i="3"/>
  <c r="X622" i="3"/>
  <c r="Z622" i="3" s="1"/>
  <c r="X606" i="3"/>
  <c r="Z563" i="3"/>
  <c r="X546" i="3"/>
  <c r="Z546" i="3" s="1"/>
  <c r="X330" i="3"/>
  <c r="X250" i="3"/>
  <c r="Z250" i="3" s="1"/>
  <c r="V440" i="3"/>
  <c r="V441" i="3" s="1"/>
  <c r="Y440" i="3"/>
  <c r="Y505" i="3"/>
  <c r="X505" i="3"/>
  <c r="Y137" i="3"/>
  <c r="X137" i="3"/>
  <c r="Y556" i="3"/>
  <c r="X556" i="3"/>
  <c r="Y712" i="3"/>
  <c r="X712" i="3"/>
  <c r="Y423" i="3"/>
  <c r="X423" i="3"/>
  <c r="V557" i="3"/>
  <c r="X557" i="3"/>
  <c r="Y614" i="3"/>
  <c r="X614" i="3"/>
  <c r="Y124" i="3"/>
  <c r="X124" i="3"/>
  <c r="Y109" i="3"/>
  <c r="X109" i="3"/>
  <c r="Y435" i="3"/>
  <c r="X435" i="3"/>
  <c r="Y181" i="3"/>
  <c r="X181" i="3"/>
  <c r="Y784" i="3"/>
  <c r="X784" i="3"/>
  <c r="Y685" i="3"/>
  <c r="X685" i="3"/>
  <c r="X754" i="3"/>
  <c r="Z754" i="3" s="1"/>
  <c r="X717" i="3"/>
  <c r="X696" i="3"/>
  <c r="Z696" i="3" s="1"/>
  <c r="X680" i="3"/>
  <c r="Z680" i="3" s="1"/>
  <c r="X658" i="3"/>
  <c r="Z658" i="3" s="1"/>
  <c r="X621" i="3"/>
  <c r="Z621" i="3" s="1"/>
  <c r="X466" i="3"/>
  <c r="Z466" i="3" s="1"/>
  <c r="X427" i="3"/>
  <c r="X384" i="3"/>
  <c r="X346" i="3"/>
  <c r="Z287" i="3"/>
  <c r="X212" i="3"/>
  <c r="X190" i="3"/>
  <c r="X151" i="3"/>
  <c r="X130" i="3"/>
  <c r="X92" i="3"/>
  <c r="X71" i="3"/>
  <c r="X54" i="3"/>
  <c r="Y233" i="3"/>
  <c r="X233" i="3"/>
  <c r="Y351" i="3"/>
  <c r="X351" i="3"/>
  <c r="Y568" i="3"/>
  <c r="X568" i="3"/>
  <c r="Y760" i="3"/>
  <c r="X760" i="3"/>
  <c r="Y38" i="3"/>
  <c r="X38" i="3"/>
  <c r="Y397" i="3"/>
  <c r="X397" i="3"/>
  <c r="Y349" i="3"/>
  <c r="X349" i="3"/>
  <c r="Y446" i="3"/>
  <c r="X446" i="3"/>
  <c r="Y125" i="3"/>
  <c r="X125" i="3"/>
  <c r="Y363" i="3"/>
  <c r="X363" i="3"/>
  <c r="Y628" i="3"/>
  <c r="X628" i="3"/>
  <c r="Y640" i="3"/>
  <c r="X640" i="3"/>
  <c r="Y721" i="3"/>
  <c r="X721" i="3"/>
  <c r="Y148" i="3"/>
  <c r="X148" i="3"/>
  <c r="Y686" i="3"/>
  <c r="X686" i="3"/>
  <c r="Y697" i="3"/>
  <c r="X697" i="3"/>
  <c r="X657" i="3"/>
  <c r="Z657" i="3" s="1"/>
  <c r="X502" i="3"/>
  <c r="X443" i="3"/>
  <c r="Z443" i="3" s="1"/>
  <c r="X404" i="3"/>
  <c r="X366" i="3"/>
  <c r="Z366" i="3" s="1"/>
  <c r="X308" i="3"/>
  <c r="Z308" i="3" s="1"/>
  <c r="X694" i="3"/>
  <c r="X599" i="3"/>
  <c r="X501" i="3"/>
  <c r="X464" i="3"/>
  <c r="Z464" i="3" s="1"/>
  <c r="X442" i="3"/>
  <c r="X210" i="3"/>
  <c r="X69" i="3"/>
  <c r="Y177" i="3"/>
  <c r="Z177" i="3" s="1"/>
  <c r="X787" i="3"/>
  <c r="X730" i="3"/>
  <c r="X693" i="3"/>
  <c r="Z693" i="3" s="1"/>
  <c r="X655" i="3"/>
  <c r="X598" i="3"/>
  <c r="Z559" i="3"/>
  <c r="X537" i="3"/>
  <c r="X463" i="3"/>
  <c r="X419" i="3"/>
  <c r="Z419" i="3" s="1"/>
  <c r="X360" i="3"/>
  <c r="X343" i="3"/>
  <c r="X246" i="3"/>
  <c r="X127" i="3"/>
  <c r="X106" i="3"/>
  <c r="X84" i="3"/>
  <c r="X515" i="3"/>
  <c r="Z515" i="3" s="1"/>
  <c r="X202" i="3"/>
  <c r="X180" i="3"/>
  <c r="Y495" i="3"/>
  <c r="X495" i="3"/>
  <c r="Y507" i="3"/>
  <c r="X507" i="3"/>
  <c r="V713" i="3"/>
  <c r="X713" i="3"/>
  <c r="Y447" i="3"/>
  <c r="X447" i="3"/>
  <c r="Y532" i="3"/>
  <c r="X532" i="3"/>
  <c r="V95" i="3"/>
  <c r="Y95" i="3"/>
  <c r="Y653" i="3"/>
  <c r="X653" i="3"/>
  <c r="Y723" i="3"/>
  <c r="X723" i="3"/>
  <c r="X669" i="3"/>
  <c r="X647" i="3"/>
  <c r="X573" i="3"/>
  <c r="Z573" i="3" s="1"/>
  <c r="X438" i="3"/>
  <c r="Z438" i="3" s="1"/>
  <c r="X416" i="3"/>
  <c r="Z416" i="3" s="1"/>
  <c r="X378" i="3"/>
  <c r="Z378" i="3" s="1"/>
  <c r="X335" i="3"/>
  <c r="X298" i="3"/>
  <c r="Z298" i="3" s="1"/>
  <c r="X201" i="3"/>
  <c r="X141" i="3"/>
  <c r="X81" i="3"/>
  <c r="Z81" i="3" s="1"/>
  <c r="Y135" i="3"/>
  <c r="X135" i="3"/>
  <c r="Y279" i="3"/>
  <c r="X279" i="3"/>
  <c r="Y39" i="3"/>
  <c r="X39" i="3"/>
  <c r="Y506" i="3"/>
  <c r="X506" i="3"/>
  <c r="V40" i="3"/>
  <c r="X40" i="3"/>
  <c r="V253" i="3"/>
  <c r="X253" i="3"/>
  <c r="V385" i="3"/>
  <c r="X385" i="3"/>
  <c r="V471" i="3"/>
  <c r="X471" i="3"/>
  <c r="V224" i="3"/>
  <c r="Y224" i="3"/>
  <c r="Y110" i="3"/>
  <c r="X110" i="3"/>
  <c r="V398" i="3"/>
  <c r="X398" i="3"/>
  <c r="Y111" i="3"/>
  <c r="X111" i="3"/>
  <c r="V77" i="3"/>
  <c r="Y77" i="3"/>
  <c r="Z77" i="3" s="1"/>
  <c r="Y98" i="3"/>
  <c r="X98" i="3"/>
  <c r="Y677" i="3"/>
  <c r="X677" i="3"/>
  <c r="Y230" i="3"/>
  <c r="X230" i="3"/>
  <c r="Y231" i="3"/>
  <c r="X231" i="3"/>
  <c r="V735" i="3"/>
  <c r="X735" i="3"/>
  <c r="X779" i="3"/>
  <c r="Z779" i="3" s="1"/>
  <c r="X743" i="3"/>
  <c r="Z743" i="3" s="1"/>
  <c r="X705" i="3"/>
  <c r="X610" i="3"/>
  <c r="X594" i="3"/>
  <c r="Z594" i="3" s="1"/>
  <c r="X550" i="3"/>
  <c r="X475" i="3"/>
  <c r="X415" i="3"/>
  <c r="Z415" i="3" s="1"/>
  <c r="X393" i="3"/>
  <c r="X334" i="3"/>
  <c r="Z334" i="3" s="1"/>
  <c r="X297" i="3"/>
  <c r="Z297" i="3" s="1"/>
  <c r="X238" i="3"/>
  <c r="Z238" i="3" s="1"/>
  <c r="X156" i="3"/>
  <c r="Z156" i="3" s="1"/>
  <c r="X118" i="3"/>
  <c r="X42" i="3"/>
  <c r="X728" i="3"/>
  <c r="Z728" i="3" s="1"/>
  <c r="V305" i="3"/>
  <c r="X305" i="3"/>
  <c r="V581" i="3"/>
  <c r="X581" i="3"/>
  <c r="V593" i="3"/>
  <c r="X593" i="3"/>
  <c r="Y593" i="3"/>
  <c r="Y208" i="3"/>
  <c r="X208" i="3"/>
  <c r="Y269" i="3"/>
  <c r="X269" i="3"/>
  <c r="Y243" i="3"/>
  <c r="X243" i="3"/>
  <c r="Y53" i="3"/>
  <c r="X53" i="3"/>
  <c r="Y316" i="3"/>
  <c r="X316" i="3"/>
  <c r="Y771" i="3"/>
  <c r="X771" i="3"/>
  <c r="V169" i="3"/>
  <c r="X169" i="3"/>
  <c r="V373" i="3"/>
  <c r="X373" i="3"/>
  <c r="Y553" i="3"/>
  <c r="X553" i="3"/>
  <c r="Y484" i="3"/>
  <c r="X484" i="3"/>
  <c r="Y61" i="3"/>
  <c r="X61" i="3"/>
  <c r="Y62" i="3"/>
  <c r="X62" i="3"/>
  <c r="Y517" i="3"/>
  <c r="X517" i="3"/>
  <c r="V255" i="3"/>
  <c r="X255" i="3"/>
  <c r="Y293" i="3"/>
  <c r="X293" i="3"/>
  <c r="Y412" i="3"/>
  <c r="X412" i="3"/>
  <c r="Y554" i="3"/>
  <c r="X554" i="3"/>
  <c r="Y74" i="3"/>
  <c r="X74" i="3"/>
  <c r="Y757" i="3"/>
  <c r="X757" i="3"/>
  <c r="X778" i="3"/>
  <c r="Z778" i="3" s="1"/>
  <c r="X742" i="3"/>
  <c r="Z742" i="3" s="1"/>
  <c r="X684" i="3"/>
  <c r="X667" i="3"/>
  <c r="X645" i="3"/>
  <c r="Z645" i="3" s="1"/>
  <c r="X588" i="3"/>
  <c r="Z588" i="3" s="1"/>
  <c r="X512" i="3"/>
  <c r="X474" i="3"/>
  <c r="Z474" i="3" s="1"/>
  <c r="X414" i="3"/>
  <c r="X392" i="3"/>
  <c r="Z392" i="3" s="1"/>
  <c r="X355" i="3"/>
  <c r="Z355" i="3" s="1"/>
  <c r="X333" i="3"/>
  <c r="X237" i="3"/>
  <c r="Z237" i="3" s="1"/>
  <c r="X155" i="3"/>
  <c r="X139" i="3"/>
  <c r="X96" i="3"/>
  <c r="X79" i="3"/>
  <c r="Z79" i="3" s="1"/>
  <c r="Y103" i="3"/>
  <c r="X772" i="3"/>
  <c r="Z772" i="3" s="1"/>
  <c r="X700" i="3"/>
  <c r="Z700" i="3" s="1"/>
  <c r="X688" i="3"/>
  <c r="X652" i="3"/>
  <c r="Z652" i="3" s="1"/>
  <c r="X616" i="3"/>
  <c r="X592" i="3"/>
  <c r="X520" i="3"/>
  <c r="X448" i="3"/>
  <c r="Z448" i="3" s="1"/>
  <c r="X400" i="3"/>
  <c r="X352" i="3"/>
  <c r="X268" i="3"/>
  <c r="Z268" i="3" s="1"/>
  <c r="X220" i="3"/>
  <c r="Z220" i="3" s="1"/>
  <c r="X52" i="3"/>
  <c r="X747" i="3"/>
  <c r="X711" i="3"/>
  <c r="X699" i="3"/>
  <c r="X687" i="3"/>
  <c r="Z687" i="3" s="1"/>
  <c r="X675" i="3"/>
  <c r="X603" i="3"/>
  <c r="Z603" i="3" s="1"/>
  <c r="X591" i="3"/>
  <c r="X459" i="3"/>
  <c r="Z459" i="3" s="1"/>
  <c r="X387" i="3"/>
  <c r="X219" i="3"/>
  <c r="X207" i="3"/>
  <c r="Z207" i="3" s="1"/>
  <c r="X195" i="3"/>
  <c r="X183" i="3"/>
  <c r="Z183" i="3" s="1"/>
  <c r="X171" i="3"/>
  <c r="Z171" i="3" s="1"/>
  <c r="X87" i="3"/>
  <c r="W525" i="3"/>
  <c r="X734" i="3"/>
  <c r="Z734" i="3" s="1"/>
  <c r="X710" i="3"/>
  <c r="Z710" i="3" s="1"/>
  <c r="X698" i="3"/>
  <c r="Z698" i="3" s="1"/>
  <c r="X674" i="3"/>
  <c r="Z674" i="3" s="1"/>
  <c r="X602" i="3"/>
  <c r="Z602" i="3" s="1"/>
  <c r="X590" i="3"/>
  <c r="X482" i="3"/>
  <c r="X422" i="3"/>
  <c r="X362" i="3"/>
  <c r="Z362" i="3" s="1"/>
  <c r="X338" i="3"/>
  <c r="X266" i="3"/>
  <c r="X254" i="3"/>
  <c r="X242" i="3"/>
  <c r="X182" i="3"/>
  <c r="Z182" i="3" s="1"/>
  <c r="X170" i="3"/>
  <c r="Z170" i="3" s="1"/>
  <c r="W358" i="3"/>
  <c r="Y367" i="3"/>
  <c r="X733" i="3"/>
  <c r="Z733" i="3" s="1"/>
  <c r="X673" i="3"/>
  <c r="X661" i="3"/>
  <c r="X613" i="3"/>
  <c r="X601" i="3"/>
  <c r="Z601" i="3" s="1"/>
  <c r="X589" i="3"/>
  <c r="X493" i="3"/>
  <c r="Z493" i="3" s="1"/>
  <c r="X445" i="3"/>
  <c r="Z445" i="3" s="1"/>
  <c r="X421" i="3"/>
  <c r="Z421" i="3" s="1"/>
  <c r="X265" i="3"/>
  <c r="Z265" i="3" s="1"/>
  <c r="X241" i="3"/>
  <c r="Z241" i="3" s="1"/>
  <c r="X205" i="3"/>
  <c r="Z205" i="3" s="1"/>
  <c r="X157" i="3"/>
  <c r="Z157" i="3" s="1"/>
  <c r="X97" i="3"/>
  <c r="Z311" i="3"/>
  <c r="Y282" i="3"/>
  <c r="Y271" i="3"/>
  <c r="Y704" i="3"/>
  <c r="W454" i="3"/>
  <c r="Y501" i="3"/>
  <c r="Y106" i="3"/>
  <c r="W70" i="3"/>
  <c r="Y659" i="3"/>
  <c r="Y545" i="3"/>
  <c r="Z545" i="3" s="1"/>
  <c r="Y499" i="3"/>
  <c r="Y318" i="3"/>
  <c r="Y236" i="3"/>
  <c r="Y185" i="3"/>
  <c r="Y105" i="3"/>
  <c r="Z105" i="3" s="1"/>
  <c r="Y656" i="3"/>
  <c r="Y655" i="3"/>
  <c r="Y262" i="3"/>
  <c r="Y750" i="3"/>
  <c r="W134" i="3"/>
  <c r="W274" i="3"/>
  <c r="Y283" i="3"/>
  <c r="W315" i="3"/>
  <c r="W377" i="3"/>
  <c r="W430" i="3"/>
  <c r="W481" i="3"/>
  <c r="W555" i="3"/>
  <c r="W746" i="3"/>
  <c r="Y749" i="3"/>
  <c r="Y705" i="3"/>
  <c r="Y586" i="3"/>
  <c r="Y478" i="3"/>
  <c r="Y389" i="3"/>
  <c r="Z389" i="3" s="1"/>
  <c r="Y163" i="3"/>
  <c r="Y119" i="3"/>
  <c r="Y93" i="3"/>
  <c r="Z93" i="3" s="1"/>
  <c r="Y55" i="3"/>
  <c r="Z55" i="3" s="1"/>
  <c r="Y65" i="3"/>
  <c r="Y127" i="3"/>
  <c r="Y451" i="3"/>
  <c r="Y708" i="3"/>
  <c r="W117" i="3"/>
  <c r="W310" i="3"/>
  <c r="W347" i="3"/>
  <c r="Y777" i="3"/>
  <c r="Z777" i="3" s="1"/>
  <c r="Y647" i="3"/>
  <c r="Y585" i="3"/>
  <c r="Z585" i="3" s="1"/>
  <c r="Y550" i="3"/>
  <c r="Y475" i="3"/>
  <c r="Y382" i="3"/>
  <c r="Y251" i="3"/>
  <c r="Y118" i="3"/>
  <c r="Y92" i="3"/>
  <c r="W101" i="3"/>
  <c r="W336" i="3"/>
  <c r="Y776" i="3"/>
  <c r="Y740" i="3"/>
  <c r="Y610" i="3"/>
  <c r="Y549" i="3"/>
  <c r="Z549" i="3" s="1"/>
  <c r="Y511" i="3"/>
  <c r="Y427" i="3"/>
  <c r="Y380" i="3"/>
  <c r="Y201" i="3"/>
  <c r="Y90" i="3"/>
  <c r="Z90" i="3" s="1"/>
  <c r="W565" i="3"/>
  <c r="Y775" i="3"/>
  <c r="Y738" i="3"/>
  <c r="Z738" i="3" s="1"/>
  <c r="Y583" i="3"/>
  <c r="Y548" i="3"/>
  <c r="Y323" i="3"/>
  <c r="Z323" i="3" s="1"/>
  <c r="Y191" i="3"/>
  <c r="Y151" i="3"/>
  <c r="Y623" i="3"/>
  <c r="Y128" i="3"/>
  <c r="Z128" i="3" s="1"/>
  <c r="Y713" i="3"/>
  <c r="Y587" i="3"/>
  <c r="Y487" i="3"/>
  <c r="Y431" i="3"/>
  <c r="W264" i="3"/>
  <c r="W708" i="3"/>
  <c r="Y774" i="3"/>
  <c r="Y667" i="3"/>
  <c r="Y502" i="3"/>
  <c r="Y369" i="3"/>
  <c r="Y190" i="3"/>
  <c r="V37" i="3"/>
  <c r="Y37" i="3"/>
  <c r="Y161" i="3"/>
  <c r="Z161" i="3" s="1"/>
  <c r="V650" i="3"/>
  <c r="Y650" i="3"/>
  <c r="V228" i="3"/>
  <c r="Y228" i="3"/>
  <c r="V672" i="3"/>
  <c r="Y672" i="3"/>
  <c r="V209" i="3"/>
  <c r="Y209" i="3"/>
  <c r="V577" i="3"/>
  <c r="Y577" i="3"/>
  <c r="Z577" i="3" s="1"/>
  <c r="V470" i="3"/>
  <c r="Y470" i="3"/>
  <c r="Z470" i="3" s="1"/>
  <c r="V41" i="3"/>
  <c r="Y41" i="3"/>
  <c r="Z41" i="3" s="1"/>
  <c r="V518" i="3"/>
  <c r="Y518" i="3"/>
  <c r="Y662" i="3"/>
  <c r="Z662" i="3" s="1"/>
  <c r="Y78" i="3"/>
  <c r="V469" i="3"/>
  <c r="Y469" i="3"/>
  <c r="Z469" i="3" s="1"/>
  <c r="Y361" i="3"/>
  <c r="Z361" i="3" s="1"/>
  <c r="V651" i="3"/>
  <c r="Y651" i="3"/>
  <c r="Y403" i="3"/>
  <c r="Y359" i="3"/>
  <c r="Y221" i="3"/>
  <c r="V113" i="3"/>
  <c r="Y113" i="3"/>
  <c r="Z113" i="3" s="1"/>
  <c r="Y485" i="3"/>
  <c r="Z485" i="3" s="1"/>
  <c r="Y275" i="3"/>
  <c r="V504" i="3"/>
  <c r="Y504" i="3"/>
  <c r="M278" i="3"/>
  <c r="Y277" i="3"/>
  <c r="V444" i="3"/>
  <c r="Y444" i="3"/>
  <c r="Y123" i="3"/>
  <c r="Y542" i="3"/>
  <c r="Z542" i="3" s="1"/>
  <c r="V676" i="3"/>
  <c r="Y676" i="3"/>
  <c r="Y257" i="3"/>
  <c r="Y210" i="3"/>
  <c r="Y500" i="3"/>
  <c r="Z500" i="3" s="1"/>
  <c r="Y317" i="3"/>
  <c r="Y273" i="3"/>
  <c r="Y227" i="3"/>
  <c r="Y69" i="3"/>
  <c r="Y47" i="3"/>
  <c r="Z47" i="3" s="1"/>
  <c r="Y787" i="3"/>
  <c r="Y765" i="3"/>
  <c r="Y665" i="3"/>
  <c r="Z665" i="3" s="1"/>
  <c r="Y643" i="3"/>
  <c r="Y477" i="3"/>
  <c r="Y455" i="3"/>
  <c r="Z455" i="3" s="1"/>
  <c r="Y333" i="3"/>
  <c r="Y226" i="3"/>
  <c r="Y133" i="3"/>
  <c r="Z133" i="3" s="1"/>
  <c r="V172" i="3"/>
  <c r="Y172" i="3"/>
  <c r="Y748" i="3"/>
  <c r="Z748" i="3" s="1"/>
  <c r="V63" i="3"/>
  <c r="Y63" i="3"/>
  <c r="Y260" i="3"/>
  <c r="Z260" i="3" s="1"/>
  <c r="Y579" i="3"/>
  <c r="Z579" i="3" s="1"/>
  <c r="V204" i="3"/>
  <c r="Y204" i="3"/>
  <c r="V663" i="3"/>
  <c r="Y663" i="3"/>
  <c r="V245" i="3"/>
  <c r="Y245" i="3"/>
  <c r="V386" i="3"/>
  <c r="Y386" i="3"/>
  <c r="V664" i="3"/>
  <c r="Y664" i="3"/>
  <c r="Z664" i="3" s="1"/>
  <c r="Y73" i="3"/>
  <c r="Z73" i="3" s="1"/>
  <c r="Y707" i="3"/>
  <c r="Y629" i="3"/>
  <c r="Y141" i="3"/>
  <c r="Y703" i="3"/>
  <c r="Y581" i="3"/>
  <c r="Y537" i="3"/>
  <c r="Y249" i="3"/>
  <c r="Z249" i="3" s="1"/>
  <c r="Y641" i="3"/>
  <c r="Y536" i="3"/>
  <c r="Y154" i="3"/>
  <c r="Z154" i="3" s="1"/>
  <c r="Y130" i="3"/>
  <c r="Y83" i="3"/>
  <c r="V289" i="3"/>
  <c r="Y289" i="3"/>
  <c r="M770" i="3"/>
  <c r="Y769" i="3"/>
  <c r="Y342" i="3"/>
  <c r="Z342" i="3" s="1"/>
  <c r="V301" i="3"/>
  <c r="Y301" i="3"/>
  <c r="Y580" i="3"/>
  <c r="V136" i="3"/>
  <c r="Y136" i="3"/>
  <c r="Z136" i="3" s="1"/>
  <c r="V411" i="3"/>
  <c r="Y411" i="3"/>
  <c r="Z411" i="3" s="1"/>
  <c r="Y764" i="3"/>
  <c r="Z764" i="3" s="1"/>
  <c r="Y598" i="3"/>
  <c r="Y393" i="3"/>
  <c r="W768" i="3"/>
  <c r="Y44" i="3"/>
  <c r="Y762" i="3"/>
  <c r="Y618" i="3"/>
  <c r="Z618" i="3" s="1"/>
  <c r="Y557" i="3"/>
  <c r="Y391" i="3"/>
  <c r="Y223" i="3"/>
  <c r="V615" i="3"/>
  <c r="Y615" i="3"/>
  <c r="V197" i="3"/>
  <c r="Y197" i="3"/>
  <c r="V244" i="3"/>
  <c r="Y244" i="3"/>
  <c r="Y571" i="3"/>
  <c r="Z571" i="3" s="1"/>
  <c r="V578" i="3"/>
  <c r="Y578" i="3"/>
  <c r="V158" i="3"/>
  <c r="Y158" i="3"/>
  <c r="Y374" i="3"/>
  <c r="Z374" i="3" s="1"/>
  <c r="V51" i="3"/>
  <c r="Y51" i="3"/>
  <c r="V229" i="3"/>
  <c r="Y229" i="3"/>
  <c r="Y714" i="3"/>
  <c r="Y343" i="3"/>
  <c r="Y189" i="3"/>
  <c r="V86" i="3"/>
  <c r="Y86" i="3"/>
  <c r="Y604" i="3"/>
  <c r="Z604" i="3" s="1"/>
  <c r="Y381" i="3"/>
  <c r="V409" i="3"/>
  <c r="V410" i="3" s="1"/>
  <c r="Y409" i="3"/>
  <c r="Y460" i="3"/>
  <c r="V326" i="3"/>
  <c r="Y326" i="3"/>
  <c r="Y773" i="3"/>
  <c r="Y524" i="3"/>
  <c r="V217" i="3"/>
  <c r="Y217" i="3"/>
  <c r="Z217" i="3" s="1"/>
  <c r="Y348" i="3"/>
  <c r="Z348" i="3" s="1"/>
  <c r="Y759" i="3"/>
  <c r="Z759" i="3" s="1"/>
  <c r="V302" i="3"/>
  <c r="Y302" i="3"/>
  <c r="Y339" i="3"/>
  <c r="Z339" i="3" s="1"/>
  <c r="V193" i="3"/>
  <c r="Y193" i="3"/>
  <c r="V508" i="3"/>
  <c r="Y508" i="3"/>
  <c r="Z508" i="3" s="1"/>
  <c r="Y625" i="3"/>
  <c r="Z625" i="3" s="1"/>
  <c r="V194" i="3"/>
  <c r="Y194" i="3"/>
  <c r="V627" i="3"/>
  <c r="Y627" i="3"/>
  <c r="V639" i="3"/>
  <c r="Y639" i="3"/>
  <c r="V145" i="3"/>
  <c r="Y145" i="3"/>
  <c r="Z145" i="3" s="1"/>
  <c r="V649" i="3"/>
  <c r="Y649" i="3"/>
  <c r="Z649" i="3" s="1"/>
  <c r="V50" i="3"/>
  <c r="Y50" i="3"/>
  <c r="W150" i="3"/>
  <c r="W276" i="3"/>
  <c r="W383" i="3"/>
  <c r="W433" i="3"/>
  <c r="W492" i="3"/>
  <c r="W560" i="3"/>
  <c r="W751" i="3"/>
  <c r="Y761" i="3"/>
  <c r="Y717" i="3"/>
  <c r="Y617" i="3"/>
  <c r="Y473" i="3"/>
  <c r="Z473" i="3" s="1"/>
  <c r="Y407" i="3"/>
  <c r="Z407" i="3" s="1"/>
  <c r="Y329" i="3"/>
  <c r="Y222" i="3"/>
  <c r="Y198" i="3"/>
  <c r="W353" i="3"/>
  <c r="W406" i="3"/>
  <c r="W451" i="3"/>
  <c r="W519" i="3"/>
  <c r="W551" i="3"/>
  <c r="W704" i="3"/>
  <c r="W783" i="3"/>
  <c r="Y496" i="3"/>
  <c r="Z496" i="3" s="1"/>
  <c r="Y376" i="3"/>
  <c r="Y340" i="3"/>
  <c r="Y292" i="3"/>
  <c r="Y256" i="3"/>
  <c r="Z256" i="3" s="1"/>
  <c r="Y196" i="3"/>
  <c r="Z196" i="3" s="1"/>
  <c r="Y160" i="3"/>
  <c r="Y40" i="3"/>
  <c r="W57" i="3"/>
  <c r="W216" i="3"/>
  <c r="W288" i="3"/>
  <c r="W350" i="3"/>
  <c r="W372" i="3"/>
  <c r="W402" i="3"/>
  <c r="W449" i="3"/>
  <c r="W465" i="3"/>
  <c r="W513" i="3"/>
  <c r="W702" i="3"/>
  <c r="W781" i="3"/>
  <c r="Y735" i="3"/>
  <c r="Y531" i="3"/>
  <c r="Y483" i="3"/>
  <c r="Z483" i="3" s="1"/>
  <c r="Y471" i="3"/>
  <c r="Y291" i="3"/>
  <c r="Z291" i="3" s="1"/>
  <c r="Y255" i="3"/>
  <c r="Y159" i="3"/>
  <c r="Z159" i="3" s="1"/>
  <c r="Y147" i="3"/>
  <c r="W36" i="3"/>
  <c r="W85" i="3"/>
  <c r="W200" i="3"/>
  <c r="W283" i="3"/>
  <c r="W399" i="3"/>
  <c r="W413" i="3"/>
  <c r="W441" i="3"/>
  <c r="W509" i="3"/>
  <c r="W576" i="3"/>
  <c r="W770" i="3"/>
  <c r="Y782" i="3"/>
  <c r="Y398" i="3"/>
  <c r="Y314" i="3"/>
  <c r="Y146" i="3"/>
  <c r="Z146" i="3" s="1"/>
  <c r="W184" i="3"/>
  <c r="W396" i="3"/>
  <c r="W439" i="3"/>
  <c r="W457" i="3"/>
  <c r="W503" i="3"/>
  <c r="W567" i="3"/>
  <c r="Y745" i="3"/>
  <c r="Y637" i="3"/>
  <c r="Y541" i="3"/>
  <c r="Y385" i="3"/>
  <c r="Y373" i="3"/>
  <c r="Y253" i="3"/>
  <c r="Y169" i="3"/>
  <c r="W278" i="3"/>
  <c r="W327" i="3"/>
  <c r="W388" i="3"/>
  <c r="W408" i="3"/>
  <c r="W436" i="3"/>
  <c r="W706" i="3"/>
  <c r="W758" i="3"/>
  <c r="Y648" i="3"/>
  <c r="Z648" i="3" s="1"/>
  <c r="Y420" i="3"/>
  <c r="Y252" i="3"/>
  <c r="Z252" i="3" s="1"/>
  <c r="Y96" i="3"/>
  <c r="W319" i="3"/>
  <c r="M727" i="3"/>
  <c r="W272" i="3"/>
  <c r="W270" i="3"/>
  <c r="W281" i="3"/>
  <c r="W307" i="3"/>
  <c r="W375" i="3"/>
  <c r="W426" i="3"/>
  <c r="W476" i="3"/>
  <c r="W736" i="3"/>
  <c r="W167" i="3"/>
  <c r="W82" i="3"/>
  <c r="W300" i="3"/>
  <c r="W368" i="3"/>
  <c r="W461" i="3"/>
  <c r="W497" i="3"/>
  <c r="W534" i="3"/>
  <c r="W724" i="3"/>
  <c r="W76" i="3"/>
  <c r="W248" i="3"/>
  <c r="W296" i="3"/>
  <c r="W364" i="3"/>
  <c r="W410" i="3"/>
  <c r="W788" i="3"/>
  <c r="W232" i="3"/>
  <c r="W294" i="3"/>
  <c r="W522" i="3"/>
  <c r="W786" i="3"/>
  <c r="Y13" i="3"/>
  <c r="W418" i="3"/>
  <c r="M525" i="3"/>
  <c r="W267" i="3"/>
  <c r="W304" i="3"/>
  <c r="W543" i="3"/>
  <c r="W727" i="3"/>
  <c r="M313" i="3"/>
  <c r="M788" i="3"/>
  <c r="M310" i="3"/>
  <c r="M399" i="3"/>
  <c r="M358" i="3"/>
  <c r="X20" i="3"/>
  <c r="Y20" i="3"/>
  <c r="M267" i="3"/>
  <c r="M426" i="3"/>
  <c r="M439" i="3"/>
  <c r="M276" i="3"/>
  <c r="M408" i="3"/>
  <c r="M410" i="3"/>
  <c r="M85" i="3"/>
  <c r="M294" i="3"/>
  <c r="M57" i="3"/>
  <c r="K789" i="3"/>
  <c r="M555" i="3"/>
  <c r="M36" i="3"/>
  <c r="M465" i="3"/>
  <c r="M375" i="3"/>
  <c r="M288" i="3"/>
  <c r="M786" i="3"/>
  <c r="M751" i="3"/>
  <c r="M413" i="3"/>
  <c r="M364" i="3"/>
  <c r="M319" i="3"/>
  <c r="M383" i="3"/>
  <c r="M441" i="3"/>
  <c r="M454" i="3"/>
  <c r="M134" i="3"/>
  <c r="M706" i="3"/>
  <c r="M101" i="3"/>
  <c r="M543" i="3"/>
  <c r="M300" i="3"/>
  <c r="M304" i="3"/>
  <c r="L789" i="3"/>
  <c r="M82" i="3"/>
  <c r="M270" i="3"/>
  <c r="O789" i="3"/>
  <c r="V760" i="3"/>
  <c r="M768" i="3"/>
  <c r="V556" i="3"/>
  <c r="M560" i="3"/>
  <c r="M576" i="3"/>
  <c r="V219" i="3"/>
  <c r="M232" i="3"/>
  <c r="V432" i="3"/>
  <c r="M433" i="3"/>
  <c r="V138" i="3"/>
  <c r="M150" i="3"/>
  <c r="M567" i="3"/>
  <c r="M781" i="3"/>
  <c r="M216" i="3"/>
  <c r="P789" i="3"/>
  <c r="S789" i="3"/>
  <c r="M449" i="3"/>
  <c r="T789" i="3"/>
  <c r="V434" i="3"/>
  <c r="M436" i="3"/>
  <c r="M430" i="3"/>
  <c r="M481" i="3"/>
  <c r="M327" i="3"/>
  <c r="V482" i="3"/>
  <c r="M492" i="3"/>
  <c r="M724" i="3"/>
  <c r="M388" i="3"/>
  <c r="V728" i="3"/>
  <c r="M736" i="3"/>
  <c r="V142" i="3"/>
  <c r="M184" i="3"/>
  <c r="V43" i="3"/>
  <c r="Q789" i="3"/>
  <c r="M396" i="3"/>
  <c r="V365" i="3"/>
  <c r="M368" i="3"/>
  <c r="V442" i="3"/>
  <c r="V493" i="3"/>
  <c r="M497" i="3"/>
  <c r="M551" i="3"/>
  <c r="R789" i="3"/>
  <c r="M167" i="3"/>
  <c r="M272" i="3"/>
  <c r="M702" i="3"/>
  <c r="V425" i="3"/>
  <c r="M350" i="3"/>
  <c r="M457" i="3"/>
  <c r="M746" i="3"/>
  <c r="M534" i="3"/>
  <c r="M296" i="3"/>
  <c r="N789" i="3"/>
  <c r="M336" i="3"/>
  <c r="M281" i="3"/>
  <c r="M476" i="3"/>
  <c r="M70" i="3"/>
  <c r="M372" i="3"/>
  <c r="M503" i="3"/>
  <c r="M522" i="3"/>
  <c r="U789" i="3"/>
  <c r="M117" i="3"/>
  <c r="M200" i="3"/>
  <c r="M264" i="3"/>
  <c r="M418" i="3"/>
  <c r="M565" i="3"/>
  <c r="M402" i="3"/>
  <c r="J789" i="3"/>
  <c r="M509" i="3"/>
  <c r="M513" i="3"/>
  <c r="M307" i="3"/>
  <c r="V458" i="3"/>
  <c r="M461" i="3"/>
  <c r="M347" i="3"/>
  <c r="M248" i="3"/>
  <c r="V351" i="3"/>
  <c r="M353" i="3"/>
  <c r="M519" i="3"/>
  <c r="M758" i="3"/>
  <c r="V387" i="3"/>
  <c r="M76" i="3"/>
  <c r="M406" i="3"/>
  <c r="V601" i="3"/>
  <c r="V291" i="3"/>
  <c r="V25" i="3"/>
  <c r="V483" i="3"/>
  <c r="V256" i="3"/>
  <c r="Y31" i="3"/>
  <c r="V515" i="3"/>
  <c r="Y24" i="3"/>
  <c r="V137" i="3"/>
  <c r="X25" i="3"/>
  <c r="Z25" i="3" s="1"/>
  <c r="V625" i="3"/>
  <c r="V468" i="3"/>
  <c r="V594" i="3"/>
  <c r="X31" i="3"/>
  <c r="V463" i="3"/>
  <c r="V414" i="3"/>
  <c r="V423" i="3"/>
  <c r="V192" i="3"/>
  <c r="V635" i="3"/>
  <c r="V484" i="3"/>
  <c r="V529" i="3"/>
  <c r="V591" i="3"/>
  <c r="V352" i="3"/>
  <c r="V320" i="3"/>
  <c r="V273" i="3"/>
  <c r="V274" i="3" s="1"/>
  <c r="V450" i="3"/>
  <c r="V451" i="3" s="1"/>
  <c r="V48" i="3"/>
  <c r="V114" i="3"/>
  <c r="V218" i="3"/>
  <c r="V235" i="3"/>
  <c r="V456" i="3"/>
  <c r="V568" i="3"/>
  <c r="V360" i="3"/>
  <c r="V122" i="3"/>
  <c r="V335" i="3"/>
  <c r="V384" i="3"/>
  <c r="V254" i="3"/>
  <c r="V110" i="3"/>
  <c r="V395" i="3"/>
  <c r="V644" i="3"/>
  <c r="V684" i="3"/>
  <c r="V535" i="3"/>
  <c r="V652" i="3"/>
  <c r="V553" i="3"/>
  <c r="V570" i="3"/>
  <c r="V622" i="3"/>
  <c r="V140" i="3"/>
  <c r="V108" i="3"/>
  <c r="V452" i="3"/>
  <c r="V220" i="3"/>
  <c r="V473" i="3"/>
  <c r="X29" i="3"/>
  <c r="V104" i="3"/>
  <c r="Y29" i="3"/>
  <c r="V552" i="3"/>
  <c r="V574" i="3"/>
  <c r="V66" i="3"/>
  <c r="V446" i="3"/>
  <c r="V632" i="3"/>
  <c r="V269" i="3"/>
  <c r="V186" i="3"/>
  <c r="V156" i="3"/>
  <c r="V175" i="3"/>
  <c r="V620" i="3"/>
  <c r="V718" i="3"/>
  <c r="V517" i="3"/>
  <c r="V238" i="3"/>
  <c r="V516" i="3"/>
  <c r="X457" i="2"/>
  <c r="X277" i="2"/>
  <c r="Z277" i="2" s="1"/>
  <c r="Y473" i="2"/>
  <c r="Z473" i="2" s="1"/>
  <c r="Y623" i="2"/>
  <c r="Z472" i="2"/>
  <c r="X268" i="2"/>
  <c r="Z268" i="2" s="1"/>
  <c r="Y469" i="2"/>
  <c r="Z469" i="2" s="1"/>
  <c r="Y385" i="2"/>
  <c r="Z385" i="2" s="1"/>
  <c r="Y338" i="2"/>
  <c r="X290" i="2"/>
  <c r="Y557" i="2"/>
  <c r="Z557" i="2" s="1"/>
  <c r="Y360" i="2"/>
  <c r="X289" i="2"/>
  <c r="Y539" i="2"/>
  <c r="Z539" i="2" s="1"/>
  <c r="Y340" i="2"/>
  <c r="Z340" i="2" s="1"/>
  <c r="Y329" i="2"/>
  <c r="Z329" i="2" s="1"/>
  <c r="Y636" i="2"/>
  <c r="Y448" i="2"/>
  <c r="Z448" i="2" s="1"/>
  <c r="Y294" i="2"/>
  <c r="Y337" i="2"/>
  <c r="Z337" i="2" s="1"/>
  <c r="Y639" i="2"/>
  <c r="Y411" i="2"/>
  <c r="Z411" i="2" s="1"/>
  <c r="Y290" i="2"/>
  <c r="Y613" i="2"/>
  <c r="Z613" i="2" s="1"/>
  <c r="Y410" i="2"/>
  <c r="Y282" i="2"/>
  <c r="Z282" i="2" s="1"/>
  <c r="Y330" i="2"/>
  <c r="Z330" i="2" s="1"/>
  <c r="Y570" i="2"/>
  <c r="Z570" i="2" s="1"/>
  <c r="Y402" i="2"/>
  <c r="Z402" i="2" s="1"/>
  <c r="Y569" i="2"/>
  <c r="Z569" i="2" s="1"/>
  <c r="Y387" i="2"/>
  <c r="Z387" i="2" s="1"/>
  <c r="Y266" i="2"/>
  <c r="Z266" i="2" s="1"/>
  <c r="Y292" i="2"/>
  <c r="Z292" i="2" s="1"/>
  <c r="X271" i="2"/>
  <c r="Z271" i="2" s="1"/>
  <c r="Y617" i="2"/>
  <c r="Z617" i="2" s="1"/>
  <c r="Y542" i="2"/>
  <c r="Z542" i="2" s="1"/>
  <c r="Y614" i="2"/>
  <c r="Y674" i="2"/>
  <c r="Z674" i="2" s="1"/>
  <c r="X571" i="2"/>
  <c r="Z571" i="2" s="1"/>
  <c r="Y612" i="2"/>
  <c r="Y529" i="2"/>
  <c r="Z529" i="2" s="1"/>
  <c r="Y447" i="2"/>
  <c r="Z447" i="2" s="1"/>
  <c r="Y383" i="2"/>
  <c r="Z383" i="2" s="1"/>
  <c r="Y328" i="2"/>
  <c r="Z328" i="2" s="1"/>
  <c r="X520" i="2"/>
  <c r="Z520" i="2" s="1"/>
  <c r="Y671" i="2"/>
  <c r="Y599" i="2"/>
  <c r="Z599" i="2" s="1"/>
  <c r="Y515" i="2"/>
  <c r="Z515" i="2" s="1"/>
  <c r="Y445" i="2"/>
  <c r="Y365" i="2"/>
  <c r="Z365" i="2" s="1"/>
  <c r="Y316" i="2"/>
  <c r="Y660" i="2"/>
  <c r="Z660" i="2" s="1"/>
  <c r="Y594" i="2"/>
  <c r="Y436" i="2"/>
  <c r="Z436" i="2" s="1"/>
  <c r="Y363" i="2"/>
  <c r="Z363" i="2" s="1"/>
  <c r="Y315" i="2"/>
  <c r="X500" i="2"/>
  <c r="Z500" i="2" s="1"/>
  <c r="Y647" i="2"/>
  <c r="Y413" i="2"/>
  <c r="Z413" i="2" s="1"/>
  <c r="Y362" i="2"/>
  <c r="Z362" i="2" s="1"/>
  <c r="Y313" i="2"/>
  <c r="Z313" i="2" s="1"/>
  <c r="Y339" i="2"/>
  <c r="Z339" i="2" s="1"/>
  <c r="Y449" i="2"/>
  <c r="X498" i="2"/>
  <c r="Z498" i="2" s="1"/>
  <c r="Y640" i="2"/>
  <c r="Z640" i="2" s="1"/>
  <c r="Y412" i="2"/>
  <c r="Z412" i="2" s="1"/>
  <c r="Y361" i="2"/>
  <c r="Z361" i="2" s="1"/>
  <c r="Y311" i="2"/>
  <c r="Z311" i="2" s="1"/>
  <c r="Y317" i="2"/>
  <c r="Z317" i="2" s="1"/>
  <c r="Y364" i="2"/>
  <c r="Z364" i="2" s="1"/>
  <c r="Y293" i="2"/>
  <c r="Y641" i="2"/>
  <c r="Z641" i="2" s="1"/>
  <c r="Y616" i="2"/>
  <c r="Z616" i="2" s="1"/>
  <c r="Y258" i="2"/>
  <c r="Z258" i="2" s="1"/>
  <c r="Z471" i="2"/>
  <c r="Y615" i="2"/>
  <c r="Z615" i="2" s="1"/>
  <c r="Y564" i="2"/>
  <c r="Z564" i="2" s="1"/>
  <c r="Y506" i="2"/>
  <c r="Y257" i="2"/>
  <c r="Z257" i="2" s="1"/>
  <c r="Y662" i="2"/>
  <c r="Y591" i="2"/>
  <c r="Z591" i="2" s="1"/>
  <c r="Y563" i="2"/>
  <c r="Y505" i="2"/>
  <c r="Z505" i="2" s="1"/>
  <c r="Y462" i="2"/>
  <c r="Z462" i="2" s="1"/>
  <c r="Y288" i="2"/>
  <c r="Z288" i="2" s="1"/>
  <c r="Y688" i="2"/>
  <c r="Z688" i="2" s="1"/>
  <c r="Y528" i="2"/>
  <c r="Y504" i="2"/>
  <c r="Y461" i="2"/>
  <c r="Z461" i="2" s="1"/>
  <c r="Y435" i="2"/>
  <c r="Z435" i="2" s="1"/>
  <c r="Y306" i="2"/>
  <c r="Z306" i="2" s="1"/>
  <c r="X618" i="2"/>
  <c r="Z618" i="2" s="1"/>
  <c r="X451" i="2"/>
  <c r="Z451" i="2" s="1"/>
  <c r="Y687" i="2"/>
  <c r="Z687" i="2" s="1"/>
  <c r="Y587" i="2"/>
  <c r="Z587" i="2" s="1"/>
  <c r="Y555" i="2"/>
  <c r="Y527" i="2"/>
  <c r="Z527" i="2" s="1"/>
  <c r="Y434" i="2"/>
  <c r="Z434" i="2" s="1"/>
  <c r="Y378" i="2"/>
  <c r="Y350" i="2"/>
  <c r="Z350" i="2" s="1"/>
  <c r="Y305" i="2"/>
  <c r="Z305" i="2" s="1"/>
  <c r="X440" i="2"/>
  <c r="Y686" i="2"/>
  <c r="Y659" i="2"/>
  <c r="Z659" i="2" s="1"/>
  <c r="Y635" i="2"/>
  <c r="Y611" i="2"/>
  <c r="Z611" i="2" s="1"/>
  <c r="Y554" i="2"/>
  <c r="Z554" i="2" s="1"/>
  <c r="Y522" i="2"/>
  <c r="Z522" i="2" s="1"/>
  <c r="Y459" i="2"/>
  <c r="Z459" i="2" s="1"/>
  <c r="Y433" i="2"/>
  <c r="Y377" i="2"/>
  <c r="Z377" i="2" s="1"/>
  <c r="Y326" i="2"/>
  <c r="Z326" i="2" s="1"/>
  <c r="Y304" i="2"/>
  <c r="Z304" i="2" s="1"/>
  <c r="Z253" i="2"/>
  <c r="Y287" i="2"/>
  <c r="X608" i="2"/>
  <c r="Z608" i="2" s="1"/>
  <c r="X410" i="2"/>
  <c r="Y685" i="2"/>
  <c r="Z685" i="2" s="1"/>
  <c r="Y653" i="2"/>
  <c r="Y628" i="2"/>
  <c r="Z628" i="2" s="1"/>
  <c r="Y604" i="2"/>
  <c r="Z604" i="2" s="1"/>
  <c r="Y578" i="2"/>
  <c r="Y553" i="2"/>
  <c r="Y521" i="2"/>
  <c r="Z521" i="2" s="1"/>
  <c r="Y486" i="2"/>
  <c r="Z486" i="2" s="1"/>
  <c r="Y457" i="2"/>
  <c r="Y400" i="2"/>
  <c r="Y376" i="2"/>
  <c r="Y348" i="2"/>
  <c r="Y325" i="2"/>
  <c r="Y303" i="2"/>
  <c r="Z303" i="2" s="1"/>
  <c r="Y276" i="2"/>
  <c r="Z276" i="2" s="1"/>
  <c r="Y252" i="2"/>
  <c r="Z252" i="2" s="1"/>
  <c r="Y422" i="2"/>
  <c r="X601" i="2"/>
  <c r="Z601" i="2" s="1"/>
  <c r="Y684" i="2"/>
  <c r="Z684" i="2" s="1"/>
  <c r="Y652" i="2"/>
  <c r="Z652" i="2" s="1"/>
  <c r="Y627" i="2"/>
  <c r="Z627" i="2" s="1"/>
  <c r="Y603" i="2"/>
  <c r="Z603" i="2" s="1"/>
  <c r="Y577" i="2"/>
  <c r="Z577" i="2" s="1"/>
  <c r="Y552" i="2"/>
  <c r="Y484" i="2"/>
  <c r="Y456" i="2"/>
  <c r="Z456" i="2" s="1"/>
  <c r="Y431" i="2"/>
  <c r="Z431" i="2" s="1"/>
  <c r="Y397" i="2"/>
  <c r="Y375" i="2"/>
  <c r="Z375" i="2" s="1"/>
  <c r="Y347" i="2"/>
  <c r="Z347" i="2" s="1"/>
  <c r="Y302" i="2"/>
  <c r="Z302" i="2" s="1"/>
  <c r="Y275" i="2"/>
  <c r="Z275" i="2" s="1"/>
  <c r="Y673" i="2"/>
  <c r="Y541" i="2"/>
  <c r="Z541" i="2" s="1"/>
  <c r="Z389" i="2"/>
  <c r="X595" i="2"/>
  <c r="Z595" i="2" s="1"/>
  <c r="X327" i="2"/>
  <c r="Z327" i="2" s="1"/>
  <c r="Y683" i="2"/>
  <c r="Y626" i="2"/>
  <c r="Z626" i="2" s="1"/>
  <c r="Y545" i="2"/>
  <c r="Z545" i="2" s="1"/>
  <c r="Y517" i="2"/>
  <c r="Z517" i="2" s="1"/>
  <c r="Y483" i="2"/>
  <c r="Z483" i="2" s="1"/>
  <c r="Y455" i="2"/>
  <c r="Z455" i="2" s="1"/>
  <c r="Y426" i="2"/>
  <c r="Y396" i="2"/>
  <c r="Z396" i="2" s="1"/>
  <c r="Y374" i="2"/>
  <c r="Z374" i="2" s="1"/>
  <c r="Y323" i="2"/>
  <c r="Z323" i="2" s="1"/>
  <c r="Y301" i="2"/>
  <c r="Y270" i="2"/>
  <c r="Z270" i="2" s="1"/>
  <c r="Y642" i="2"/>
  <c r="X594" i="2"/>
  <c r="X325" i="2"/>
  <c r="Y678" i="2"/>
  <c r="Z678" i="2" s="1"/>
  <c r="Y649" i="2"/>
  <c r="Z649" i="2" s="1"/>
  <c r="Y625" i="2"/>
  <c r="Z625" i="2" s="1"/>
  <c r="Y600" i="2"/>
  <c r="Z600" i="2" s="1"/>
  <c r="Y575" i="2"/>
  <c r="Z575" i="2" s="1"/>
  <c r="Y544" i="2"/>
  <c r="Z544" i="2" s="1"/>
  <c r="Y516" i="2"/>
  <c r="Z516" i="2" s="1"/>
  <c r="Z482" i="2"/>
  <c r="Y450" i="2"/>
  <c r="Y423" i="2"/>
  <c r="Z423" i="2" s="1"/>
  <c r="Y373" i="2"/>
  <c r="Z373" i="2" s="1"/>
  <c r="Y341" i="2"/>
  <c r="Z341" i="2" s="1"/>
  <c r="Y318" i="2"/>
  <c r="Y300" i="2"/>
  <c r="Z300" i="2" s="1"/>
  <c r="Y269" i="2"/>
  <c r="Z269" i="2" s="1"/>
  <c r="X265" i="2"/>
  <c r="Y265" i="2"/>
  <c r="X532" i="2"/>
  <c r="Y532" i="2"/>
  <c r="V546" i="2"/>
  <c r="Y546" i="2"/>
  <c r="X478" i="2"/>
  <c r="Y478" i="2"/>
  <c r="V479" i="2"/>
  <c r="Y479" i="2"/>
  <c r="V565" i="2"/>
  <c r="X565" i="2"/>
  <c r="Z565" i="2" s="1"/>
  <c r="X356" i="2"/>
  <c r="Y356" i="2"/>
  <c r="V592" i="2"/>
  <c r="X592" i="2"/>
  <c r="Z592" i="2" s="1"/>
  <c r="X632" i="2"/>
  <c r="Y632" i="2"/>
  <c r="V646" i="2"/>
  <c r="Y646" i="2"/>
  <c r="X654" i="2"/>
  <c r="Y654" i="2"/>
  <c r="Y689" i="2"/>
  <c r="Z689" i="2" s="1"/>
  <c r="Y606" i="2"/>
  <c r="Z606" i="2" s="1"/>
  <c r="Y492" i="2"/>
  <c r="Z492" i="2" s="1"/>
  <c r="Y468" i="2"/>
  <c r="Y399" i="2"/>
  <c r="Z399" i="2" s="1"/>
  <c r="Y359" i="2"/>
  <c r="Z359" i="2" s="1"/>
  <c r="V259" i="2"/>
  <c r="Y259" i="2"/>
  <c r="X366" i="2"/>
  <c r="Y366" i="2"/>
  <c r="V452" i="2"/>
  <c r="Y452" i="2"/>
  <c r="X274" i="2"/>
  <c r="Y274" i="2"/>
  <c r="X286" i="2"/>
  <c r="Y286" i="2"/>
  <c r="Y379" i="2"/>
  <c r="X379" i="2"/>
  <c r="X391" i="2"/>
  <c r="Y391" i="2"/>
  <c r="V526" i="2"/>
  <c r="Y526" i="2"/>
  <c r="Y295" i="2"/>
  <c r="X295" i="2"/>
  <c r="X464" i="2"/>
  <c r="Y464" i="2"/>
  <c r="V466" i="2"/>
  <c r="Y466" i="2"/>
  <c r="X319" i="2"/>
  <c r="Y319" i="2"/>
  <c r="X418" i="2"/>
  <c r="Y418" i="2"/>
  <c r="Y351" i="2"/>
  <c r="X351" i="2"/>
  <c r="X589" i="2"/>
  <c r="Y589" i="2"/>
  <c r="X597" i="2"/>
  <c r="Y597" i="2"/>
  <c r="X605" i="2"/>
  <c r="Y605" i="2"/>
  <c r="V651" i="2"/>
  <c r="X651" i="2"/>
  <c r="Y380" i="2"/>
  <c r="X380" i="2"/>
  <c r="X392" i="2"/>
  <c r="Y392" i="2"/>
  <c r="X296" i="2"/>
  <c r="Y296" i="2"/>
  <c r="V465" i="2"/>
  <c r="Y465" i="2"/>
  <c r="X308" i="2"/>
  <c r="Y308" i="2"/>
  <c r="Y320" i="2"/>
  <c r="X320" i="2"/>
  <c r="Y476" i="2"/>
  <c r="X476" i="2"/>
  <c r="Y352" i="2"/>
  <c r="X352" i="2"/>
  <c r="X489" i="2"/>
  <c r="Y489" i="2"/>
  <c r="X598" i="2"/>
  <c r="Y598" i="2"/>
  <c r="Y644" i="2"/>
  <c r="X644" i="2"/>
  <c r="Y651" i="2"/>
  <c r="Y590" i="2"/>
  <c r="Y543" i="2"/>
  <c r="Z543" i="2" s="1"/>
  <c r="Y384" i="2"/>
  <c r="Z384" i="2" s="1"/>
  <c r="X249" i="2"/>
  <c r="Y249" i="2"/>
  <c r="Y496" i="2"/>
  <c r="X496" i="2"/>
  <c r="X264" i="2"/>
  <c r="Y264" i="2"/>
  <c r="X381" i="2"/>
  <c r="Y381" i="2"/>
  <c r="X453" i="2"/>
  <c r="Y453" i="2"/>
  <c r="X297" i="2"/>
  <c r="Y297" i="2"/>
  <c r="X531" i="2"/>
  <c r="Y531" i="2"/>
  <c r="X309" i="2"/>
  <c r="Y309" i="2"/>
  <c r="V406" i="2"/>
  <c r="Y406" i="2"/>
  <c r="X477" i="2"/>
  <c r="Y477" i="2"/>
  <c r="X353" i="2"/>
  <c r="Y353" i="2"/>
  <c r="X490" i="2"/>
  <c r="Y490" i="2"/>
  <c r="X607" i="2"/>
  <c r="Y607" i="2"/>
  <c r="X631" i="2"/>
  <c r="Y631" i="2"/>
  <c r="X691" i="2"/>
  <c r="Y691" i="2"/>
  <c r="X437" i="2"/>
  <c r="Z437" i="2" s="1"/>
  <c r="Y629" i="2"/>
  <c r="Z629" i="2" s="1"/>
  <c r="Y518" i="2"/>
  <c r="Y497" i="2"/>
  <c r="X497" i="2"/>
  <c r="X382" i="2"/>
  <c r="Y382" i="2"/>
  <c r="X298" i="2"/>
  <c r="Y298" i="2"/>
  <c r="V310" i="2"/>
  <c r="Y310" i="2"/>
  <c r="X407" i="2"/>
  <c r="Y407" i="2"/>
  <c r="V666" i="2"/>
  <c r="X666" i="2"/>
  <c r="Z666" i="2" s="1"/>
  <c r="X263" i="2"/>
  <c r="Y263" i="2"/>
  <c r="V370" i="2"/>
  <c r="Y370" i="2"/>
  <c r="X510" i="2"/>
  <c r="Y510" i="2"/>
  <c r="X278" i="2"/>
  <c r="Y278" i="2"/>
  <c r="V530" i="2"/>
  <c r="Y530" i="2"/>
  <c r="V299" i="2"/>
  <c r="Y299" i="2"/>
  <c r="V533" i="2"/>
  <c r="Y533" i="2"/>
  <c r="Y535" i="2"/>
  <c r="X535" i="2"/>
  <c r="Y547" i="2"/>
  <c r="X547" i="2"/>
  <c r="X408" i="2"/>
  <c r="Y408" i="2"/>
  <c r="V480" i="2"/>
  <c r="Y480" i="2"/>
  <c r="V334" i="2"/>
  <c r="Y334" i="2"/>
  <c r="Y566" i="2"/>
  <c r="X566" i="2"/>
  <c r="Y343" i="2"/>
  <c r="X343" i="2"/>
  <c r="X424" i="2"/>
  <c r="Y424" i="2"/>
  <c r="V593" i="2"/>
  <c r="X593" i="2"/>
  <c r="Z593" i="2" s="1"/>
  <c r="V609" i="2"/>
  <c r="Y609" i="2"/>
  <c r="X621" i="2"/>
  <c r="Y621" i="2"/>
  <c r="X633" i="2"/>
  <c r="Y633" i="2"/>
  <c r="V655" i="2"/>
  <c r="Y655" i="2"/>
  <c r="X690" i="2"/>
  <c r="Y690" i="2"/>
  <c r="V667" i="2"/>
  <c r="Y667" i="2"/>
  <c r="X667" i="2"/>
  <c r="X676" i="2"/>
  <c r="Z676" i="2" s="1"/>
  <c r="Y648" i="2"/>
  <c r="Z648" i="2" s="1"/>
  <c r="Y581" i="2"/>
  <c r="Z581" i="2" s="1"/>
  <c r="Y558" i="2"/>
  <c r="Z558" i="2" s="1"/>
  <c r="Z467" i="2"/>
  <c r="Y421" i="2"/>
  <c r="Y398" i="2"/>
  <c r="Z398" i="2" s="1"/>
  <c r="Y354" i="2"/>
  <c r="Z354" i="2" s="1"/>
  <c r="Y291" i="2"/>
  <c r="Z291" i="2" s="1"/>
  <c r="Y267" i="2"/>
  <c r="Z267" i="2" s="1"/>
  <c r="X371" i="2"/>
  <c r="Y371" i="2"/>
  <c r="X499" i="2"/>
  <c r="Y499" i="2"/>
  <c r="X511" i="2"/>
  <c r="Y511" i="2"/>
  <c r="X523" i="2"/>
  <c r="Y523" i="2"/>
  <c r="X279" i="2"/>
  <c r="Y279" i="2"/>
  <c r="X393" i="2"/>
  <c r="Y393" i="2"/>
  <c r="V534" i="2"/>
  <c r="X534" i="2"/>
  <c r="V536" i="2"/>
  <c r="Y536" i="2"/>
  <c r="X548" i="2"/>
  <c r="Y548" i="2"/>
  <c r="Y475" i="2"/>
  <c r="X475" i="2"/>
  <c r="X481" i="2"/>
  <c r="Y481" i="2"/>
  <c r="X335" i="2"/>
  <c r="Y335" i="2"/>
  <c r="V567" i="2"/>
  <c r="Y567" i="2"/>
  <c r="Z567" i="2" s="1"/>
  <c r="Y344" i="2"/>
  <c r="X344" i="2"/>
  <c r="X425" i="2"/>
  <c r="Y425" i="2"/>
  <c r="V493" i="2"/>
  <c r="X493" i="2"/>
  <c r="Z493" i="2" s="1"/>
  <c r="V582" i="2"/>
  <c r="Y582" i="2"/>
  <c r="V602" i="2"/>
  <c r="Y602" i="2"/>
  <c r="X610" i="2"/>
  <c r="Y610" i="2"/>
  <c r="V622" i="2"/>
  <c r="Y622" i="2"/>
  <c r="X634" i="2"/>
  <c r="Y634" i="2"/>
  <c r="X656" i="2"/>
  <c r="Y656" i="2"/>
  <c r="Y668" i="2"/>
  <c r="X668" i="2"/>
  <c r="X675" i="2"/>
  <c r="Z675" i="2" s="1"/>
  <c r="X536" i="2"/>
  <c r="X409" i="2"/>
  <c r="Z409" i="2" s="1"/>
  <c r="Y664" i="2"/>
  <c r="Z664" i="2" s="1"/>
  <c r="X619" i="2"/>
  <c r="Z619" i="2" s="1"/>
  <c r="Y663" i="2"/>
  <c r="Z663" i="2" s="1"/>
  <c r="Y579" i="2"/>
  <c r="Z579" i="2" s="1"/>
  <c r="Y556" i="2"/>
  <c r="Z556" i="2" s="1"/>
  <c r="Y534" i="2"/>
  <c r="Y485" i="2"/>
  <c r="Z485" i="2" s="1"/>
  <c r="Z419" i="2"/>
  <c r="Y289" i="2"/>
  <c r="Y281" i="2"/>
  <c r="Z281" i="2" s="1"/>
  <c r="V512" i="2"/>
  <c r="Y512" i="2"/>
  <c r="Z512" i="2" s="1"/>
  <c r="Y524" i="2"/>
  <c r="X524" i="2"/>
  <c r="V394" i="2"/>
  <c r="Y394" i="2"/>
  <c r="V549" i="2"/>
  <c r="Y549" i="2"/>
  <c r="X550" i="2"/>
  <c r="Y550" i="2"/>
  <c r="V345" i="2"/>
  <c r="Y345" i="2"/>
  <c r="V583" i="2"/>
  <c r="Y583" i="2"/>
  <c r="X681" i="2"/>
  <c r="Y681" i="2"/>
  <c r="Y624" i="2"/>
  <c r="Y444" i="2"/>
  <c r="Z444" i="2" s="1"/>
  <c r="Y280" i="2"/>
  <c r="Z280" i="2" s="1"/>
  <c r="X501" i="2"/>
  <c r="Y501" i="2"/>
  <c r="X513" i="2"/>
  <c r="Y513" i="2"/>
  <c r="X538" i="2"/>
  <c r="Y538" i="2"/>
  <c r="X321" i="2"/>
  <c r="Y321" i="2"/>
  <c r="V560" i="2"/>
  <c r="Y560" i="2"/>
  <c r="V346" i="2"/>
  <c r="Y346" i="2"/>
  <c r="V439" i="2"/>
  <c r="Y439" i="2"/>
  <c r="X584" i="2"/>
  <c r="Y584" i="2"/>
  <c r="V682" i="2"/>
  <c r="Y682" i="2"/>
  <c r="X658" i="2"/>
  <c r="Y658" i="2"/>
  <c r="X670" i="2"/>
  <c r="Y670" i="2"/>
  <c r="Y551" i="2"/>
  <c r="Z551" i="2" s="1"/>
  <c r="Y638" i="2"/>
  <c r="Z638" i="2" s="1"/>
  <c r="Y458" i="2"/>
  <c r="Z458" i="2" s="1"/>
  <c r="Y438" i="2"/>
  <c r="Z438" i="2" s="1"/>
  <c r="Y386" i="2"/>
  <c r="Z386" i="2" s="1"/>
  <c r="X403" i="2"/>
  <c r="Y586" i="2"/>
  <c r="Z586" i="2" s="1"/>
  <c r="Y574" i="2"/>
  <c r="Y562" i="2"/>
  <c r="Z562" i="2" s="1"/>
  <c r="Y514" i="2"/>
  <c r="Y430" i="2"/>
  <c r="Y322" i="2"/>
  <c r="Z322" i="2" s="1"/>
  <c r="Y585" i="2"/>
  <c r="Y573" i="2"/>
  <c r="Z573" i="2" s="1"/>
  <c r="Y525" i="2"/>
  <c r="Y429" i="2"/>
  <c r="Y417" i="2"/>
  <c r="Y405" i="2"/>
  <c r="Z405" i="2" s="1"/>
  <c r="Y333" i="2"/>
  <c r="Y285" i="2"/>
  <c r="Z285" i="2" s="1"/>
  <c r="Y273" i="2"/>
  <c r="Z273" i="2" s="1"/>
  <c r="W692" i="2"/>
  <c r="Y680" i="2"/>
  <c r="Z680" i="2" s="1"/>
  <c r="Y596" i="2"/>
  <c r="Y572" i="2"/>
  <c r="Y440" i="2"/>
  <c r="Y416" i="2"/>
  <c r="Y404" i="2"/>
  <c r="Z404" i="2" s="1"/>
  <c r="Y332" i="2"/>
  <c r="Y284" i="2"/>
  <c r="Z284" i="2" s="1"/>
  <c r="Y272" i="2"/>
  <c r="Z272" i="2" s="1"/>
  <c r="Y679" i="2"/>
  <c r="Z679" i="2" s="1"/>
  <c r="Y487" i="2"/>
  <c r="Z487" i="2" s="1"/>
  <c r="Y463" i="2"/>
  <c r="Z463" i="2" s="1"/>
  <c r="Y415" i="2"/>
  <c r="Y403" i="2"/>
  <c r="Y331" i="2"/>
  <c r="Z331" i="2" s="1"/>
  <c r="Y283" i="2"/>
  <c r="Z283" i="2" s="1"/>
  <c r="X450" i="2"/>
  <c r="X416" i="2"/>
  <c r="X390" i="2"/>
  <c r="Z390" i="2" s="1"/>
  <c r="X653" i="2"/>
  <c r="X620" i="2"/>
  <c r="Z620" i="2" s="1"/>
  <c r="X596" i="2"/>
  <c r="X578" i="2"/>
  <c r="X546" i="2"/>
  <c r="X452" i="2"/>
  <c r="X415" i="2"/>
  <c r="X572" i="2"/>
  <c r="Z572" i="2" s="1"/>
  <c r="X643" i="2"/>
  <c r="Z643" i="2" s="1"/>
  <c r="X519" i="2"/>
  <c r="Z519" i="2" s="1"/>
  <c r="X495" i="2"/>
  <c r="Z495" i="2" s="1"/>
  <c r="X642" i="2"/>
  <c r="X590" i="2"/>
  <c r="X559" i="2"/>
  <c r="Z559" i="2" s="1"/>
  <c r="X533" i="2"/>
  <c r="X488" i="2"/>
  <c r="Z488" i="2" s="1"/>
  <c r="X400" i="2"/>
  <c r="X367" i="2"/>
  <c r="Z367" i="2" s="1"/>
  <c r="X260" i="2"/>
  <c r="Z260" i="2" s="1"/>
  <c r="X414" i="2"/>
  <c r="Z414" i="2" s="1"/>
  <c r="X378" i="2"/>
  <c r="X318" i="2"/>
  <c r="X259" i="2"/>
  <c r="X582" i="2"/>
  <c r="X509" i="2"/>
  <c r="Z509" i="2" s="1"/>
  <c r="X428" i="2"/>
  <c r="Z428" i="2" s="1"/>
  <c r="X332" i="2"/>
  <c r="X630" i="2"/>
  <c r="Z630" i="2" s="1"/>
  <c r="X530" i="2"/>
  <c r="X508" i="2"/>
  <c r="Z508" i="2" s="1"/>
  <c r="X294" i="2"/>
  <c r="X368" i="2"/>
  <c r="Z368" i="2" s="1"/>
  <c r="X655" i="2"/>
  <c r="X602" i="2"/>
  <c r="X580" i="2"/>
  <c r="Z580" i="2" s="1"/>
  <c r="X507" i="2"/>
  <c r="Z507" i="2" s="1"/>
  <c r="X484" i="2"/>
  <c r="X355" i="2"/>
  <c r="Z355" i="2" s="1"/>
  <c r="Y13" i="2"/>
  <c r="X439" i="2"/>
  <c r="X449" i="2"/>
  <c r="X401" i="2"/>
  <c r="Z401" i="2" s="1"/>
  <c r="X388" i="2"/>
  <c r="Z388" i="2" s="1"/>
  <c r="X662" i="2"/>
  <c r="X673" i="2"/>
  <c r="X637" i="2"/>
  <c r="Z637" i="2" s="1"/>
  <c r="X421" i="2"/>
  <c r="X672" i="2"/>
  <c r="Z672" i="2" s="1"/>
  <c r="X636" i="2"/>
  <c r="X624" i="2"/>
  <c r="X612" i="2"/>
  <c r="X588" i="2"/>
  <c r="Z588" i="2" s="1"/>
  <c r="X576" i="2"/>
  <c r="Z576" i="2" s="1"/>
  <c r="X552" i="2"/>
  <c r="X540" i="2"/>
  <c r="Z540" i="2" s="1"/>
  <c r="X528" i="2"/>
  <c r="X504" i="2"/>
  <c r="X480" i="2"/>
  <c r="X468" i="2"/>
  <c r="X432" i="2"/>
  <c r="Z432" i="2" s="1"/>
  <c r="X372" i="2"/>
  <c r="Z372" i="2" s="1"/>
  <c r="X360" i="2"/>
  <c r="X348" i="2"/>
  <c r="X336" i="2"/>
  <c r="Z336" i="2" s="1"/>
  <c r="X324" i="2"/>
  <c r="Z324" i="2" s="1"/>
  <c r="X312" i="2"/>
  <c r="Z312" i="2" s="1"/>
  <c r="X583" i="2"/>
  <c r="X426" i="2"/>
  <c r="X293" i="2"/>
  <c r="X568" i="2"/>
  <c r="Z568" i="2" s="1"/>
  <c r="X376" i="2"/>
  <c r="X256" i="2"/>
  <c r="Z256" i="2" s="1"/>
  <c r="X686" i="2"/>
  <c r="X650" i="2"/>
  <c r="Z650" i="2" s="1"/>
  <c r="X614" i="2"/>
  <c r="X518" i="2"/>
  <c r="X553" i="2"/>
  <c r="X433" i="2"/>
  <c r="X397" i="2"/>
  <c r="X301" i="2"/>
  <c r="X683" i="2"/>
  <c r="X671" i="2"/>
  <c r="X647" i="2"/>
  <c r="X635" i="2"/>
  <c r="X623" i="2"/>
  <c r="X563" i="2"/>
  <c r="X503" i="2"/>
  <c r="Z503" i="2" s="1"/>
  <c r="X491" i="2"/>
  <c r="Z491" i="2" s="1"/>
  <c r="X479" i="2"/>
  <c r="X443" i="2"/>
  <c r="Z443" i="2" s="1"/>
  <c r="X395" i="2"/>
  <c r="Z395" i="2" s="1"/>
  <c r="X299" i="2"/>
  <c r="X287" i="2"/>
  <c r="X251" i="2"/>
  <c r="Z251" i="2" s="1"/>
  <c r="X460" i="2"/>
  <c r="Z460" i="2" s="1"/>
  <c r="X639" i="2"/>
  <c r="X255" i="2"/>
  <c r="Z255" i="2" s="1"/>
  <c r="X506" i="2"/>
  <c r="X422" i="2"/>
  <c r="X338" i="2"/>
  <c r="X314" i="2"/>
  <c r="Z314" i="2" s="1"/>
  <c r="X254" i="2"/>
  <c r="Z254" i="2" s="1"/>
  <c r="X661" i="2"/>
  <c r="Z661" i="2" s="1"/>
  <c r="X445" i="2"/>
  <c r="X349" i="2"/>
  <c r="Z349" i="2" s="1"/>
  <c r="X682" i="2"/>
  <c r="X646" i="2"/>
  <c r="X622" i="2"/>
  <c r="X574" i="2"/>
  <c r="X526" i="2"/>
  <c r="X514" i="2"/>
  <c r="X502" i="2"/>
  <c r="Z502" i="2" s="1"/>
  <c r="X466" i="2"/>
  <c r="X454" i="2"/>
  <c r="Z454" i="2" s="1"/>
  <c r="X442" i="2"/>
  <c r="Z442" i="2" s="1"/>
  <c r="X430" i="2"/>
  <c r="X406" i="2"/>
  <c r="X394" i="2"/>
  <c r="X370" i="2"/>
  <c r="X346" i="2"/>
  <c r="X334" i="2"/>
  <c r="X310" i="2"/>
  <c r="X262" i="2"/>
  <c r="Z262" i="2" s="1"/>
  <c r="X250" i="2"/>
  <c r="Z250" i="2" s="1"/>
  <c r="X560" i="2"/>
  <c r="X427" i="2"/>
  <c r="Z427" i="2" s="1"/>
  <c r="X316" i="2"/>
  <c r="X555" i="2"/>
  <c r="X315" i="2"/>
  <c r="X669" i="2"/>
  <c r="Z669" i="2" s="1"/>
  <c r="X657" i="2"/>
  <c r="Z657" i="2" s="1"/>
  <c r="X645" i="2"/>
  <c r="Z645" i="2" s="1"/>
  <c r="X609" i="2"/>
  <c r="X585" i="2"/>
  <c r="X561" i="2"/>
  <c r="Z561" i="2" s="1"/>
  <c r="X549" i="2"/>
  <c r="X537" i="2"/>
  <c r="Z537" i="2" s="1"/>
  <c r="X525" i="2"/>
  <c r="X465" i="2"/>
  <c r="X441" i="2"/>
  <c r="Z441" i="2" s="1"/>
  <c r="X429" i="2"/>
  <c r="X417" i="2"/>
  <c r="X369" i="2"/>
  <c r="Z369" i="2" s="1"/>
  <c r="X357" i="2"/>
  <c r="Z357" i="2" s="1"/>
  <c r="X345" i="2"/>
  <c r="X333" i="2"/>
  <c r="X261" i="2"/>
  <c r="Z261" i="2" s="1"/>
  <c r="W677" i="2"/>
  <c r="W494" i="2"/>
  <c r="W358" i="2"/>
  <c r="W446" i="2"/>
  <c r="W248" i="2"/>
  <c r="X13" i="2"/>
  <c r="O693" i="2"/>
  <c r="S693" i="2"/>
  <c r="M446" i="2"/>
  <c r="L693" i="2"/>
  <c r="X199" i="2"/>
  <c r="M494" i="2"/>
  <c r="M692" i="2"/>
  <c r="J693" i="2"/>
  <c r="K693" i="2"/>
  <c r="M358" i="2"/>
  <c r="N693" i="2"/>
  <c r="T693" i="2"/>
  <c r="P693" i="2"/>
  <c r="U693" i="2"/>
  <c r="Q693" i="2"/>
  <c r="R693" i="2"/>
  <c r="M677" i="2"/>
  <c r="M248" i="2"/>
  <c r="Y173" i="2"/>
  <c r="Y192" i="2"/>
  <c r="X86" i="2"/>
  <c r="Y86" i="2"/>
  <c r="Y61" i="2"/>
  <c r="Y48" i="2"/>
  <c r="X48" i="2"/>
  <c r="V576" i="2"/>
  <c r="X41" i="2"/>
  <c r="Y41" i="2"/>
  <c r="X94" i="2"/>
  <c r="Z94" i="2" s="1"/>
  <c r="X117" i="2"/>
  <c r="Z117" i="2" s="1"/>
  <c r="Y199" i="2"/>
  <c r="X211" i="2"/>
  <c r="Z211" i="2" s="1"/>
  <c r="V657" i="2"/>
  <c r="Y231" i="2"/>
  <c r="V368" i="2"/>
  <c r="X142" i="2"/>
  <c r="Y142" i="2"/>
  <c r="V314" i="2"/>
  <c r="X98" i="2"/>
  <c r="Z98" i="2" s="1"/>
  <c r="X138" i="2"/>
  <c r="Y196" i="2"/>
  <c r="X84" i="2"/>
  <c r="V117" i="2"/>
  <c r="Y127" i="2"/>
  <c r="Y138" i="2"/>
  <c r="V620" i="2"/>
  <c r="X14" i="2"/>
  <c r="Z14" i="2" s="1"/>
  <c r="X61" i="2"/>
  <c r="Y79" i="2"/>
  <c r="Y84" i="2"/>
  <c r="Y113" i="2"/>
  <c r="X173" i="2"/>
  <c r="V223" i="2"/>
  <c r="V265" i="2"/>
  <c r="V275" i="2"/>
  <c r="X128" i="2"/>
  <c r="X223" i="2"/>
  <c r="Z223" i="2" s="1"/>
  <c r="X90" i="2"/>
  <c r="X100" i="2"/>
  <c r="Z100" i="2" s="1"/>
  <c r="Y128" i="2"/>
  <c r="Y90" i="2"/>
  <c r="X192" i="2"/>
  <c r="V268" i="3"/>
  <c r="V205" i="3"/>
  <c r="V174" i="3"/>
  <c r="V716" i="3"/>
  <c r="V490" i="3"/>
  <c r="V633" i="3"/>
  <c r="V514" i="3"/>
  <c r="V376" i="3"/>
  <c r="V377" i="3" s="1"/>
  <c r="V455" i="3"/>
  <c r="V510" i="3"/>
  <c r="V27" i="3"/>
  <c r="X27" i="3"/>
  <c r="Y27" i="3"/>
  <c r="V162" i="3"/>
  <c r="V675" i="3"/>
  <c r="V690" i="3"/>
  <c r="V295" i="3"/>
  <c r="V296" i="3" s="1"/>
  <c r="Y21" i="3"/>
  <c r="X21" i="3"/>
  <c r="V715" i="3"/>
  <c r="V208" i="3"/>
  <c r="V346" i="3"/>
  <c r="V97" i="3"/>
  <c r="V165" i="3"/>
  <c r="V107" i="3"/>
  <c r="V344" i="3"/>
  <c r="V341" i="3"/>
  <c r="V589" i="3"/>
  <c r="V46" i="3"/>
  <c r="V585" i="3"/>
  <c r="V94" i="3"/>
  <c r="V611" i="3"/>
  <c r="V362" i="3"/>
  <c r="V549" i="3"/>
  <c r="V176" i="3"/>
  <c r="V287" i="3"/>
  <c r="V196" i="3"/>
  <c r="V98" i="3"/>
  <c r="V679" i="3"/>
  <c r="V155" i="3"/>
  <c r="V231" i="3"/>
  <c r="V462" i="3"/>
  <c r="V109" i="3"/>
  <c r="V258" i="3"/>
  <c r="V636" i="3"/>
  <c r="V771" i="3"/>
  <c r="V609" i="3"/>
  <c r="V488" i="3"/>
  <c r="V460" i="3"/>
  <c r="V670" i="3"/>
  <c r="V213" i="3"/>
  <c r="V710" i="3"/>
  <c r="V225" i="3"/>
  <c r="V709" i="3"/>
  <c r="V277" i="3"/>
  <c r="V278" i="3" s="1"/>
  <c r="V769" i="3"/>
  <c r="V770" i="3" s="1"/>
  <c r="V115" i="3"/>
  <c r="V357" i="3"/>
  <c r="V355" i="3"/>
  <c r="V605" i="3"/>
  <c r="V249" i="3"/>
  <c r="V59" i="3"/>
  <c r="V397" i="3"/>
  <c r="V523" i="3"/>
  <c r="V525" i="3" s="1"/>
  <c r="V240" i="3"/>
  <c r="V363" i="3"/>
  <c r="V453" i="3"/>
  <c r="V703" i="3"/>
  <c r="V704" i="3" s="1"/>
  <c r="V68" i="3"/>
  <c r="V13" i="3"/>
  <c r="V603" i="3"/>
  <c r="V266" i="3"/>
  <c r="V128" i="3"/>
  <c r="V311" i="3"/>
  <c r="V324" i="3"/>
  <c r="V621" i="3"/>
  <c r="V464" i="3"/>
  <c r="V111" i="3"/>
  <c r="V337" i="3"/>
  <c r="V466" i="3"/>
  <c r="V171" i="3"/>
  <c r="V445" i="3"/>
  <c r="V495" i="3"/>
  <c r="V530" i="3"/>
  <c r="V575" i="3"/>
  <c r="V45" i="3"/>
  <c r="V143" i="3"/>
  <c r="V334" i="3"/>
  <c r="V435" i="3"/>
  <c r="V67" i="3"/>
  <c r="V634" i="3"/>
  <c r="V600" i="3"/>
  <c r="V772" i="3"/>
  <c r="V250" i="3"/>
  <c r="V170" i="3"/>
  <c r="V366" i="3"/>
  <c r="V39" i="3"/>
  <c r="V416" i="3"/>
  <c r="V559" i="3"/>
  <c r="V532" i="3"/>
  <c r="V241" i="3"/>
  <c r="V542" i="3"/>
  <c r="V112" i="3"/>
  <c r="V738" i="3"/>
  <c r="V152" i="3"/>
  <c r="V604" i="3"/>
  <c r="V323" i="3"/>
  <c r="V361" i="3"/>
  <c r="V93" i="3"/>
  <c r="V374" i="3"/>
  <c r="V233" i="3"/>
  <c r="X16" i="3"/>
  <c r="V566" i="3"/>
  <c r="V567" i="3" s="1"/>
  <c r="X24" i="3"/>
  <c r="V588" i="3"/>
  <c r="Y16" i="3"/>
  <c r="V188" i="3"/>
  <c r="V608" i="3"/>
  <c r="V630" i="3"/>
  <c r="V372" i="2"/>
  <c r="X92" i="2"/>
  <c r="Z92" i="2" s="1"/>
  <c r="X115" i="2"/>
  <c r="V136" i="2"/>
  <c r="V139" i="2"/>
  <c r="V570" i="2"/>
  <c r="X145" i="2"/>
  <c r="Y178" i="2"/>
  <c r="Z178" i="2" s="1"/>
  <c r="Y188" i="2"/>
  <c r="Z188" i="2" s="1"/>
  <c r="Y245" i="2"/>
  <c r="V364" i="2"/>
  <c r="V418" i="2"/>
  <c r="V178" i="2"/>
  <c r="V188" i="2"/>
  <c r="V626" i="2"/>
  <c r="Y21" i="2"/>
  <c r="Z21" i="2" s="1"/>
  <c r="X76" i="2"/>
  <c r="V92" i="2"/>
  <c r="X96" i="2"/>
  <c r="V437" i="2"/>
  <c r="V441" i="2"/>
  <c r="X215" i="2"/>
  <c r="X220" i="2"/>
  <c r="V390" i="2"/>
  <c r="V460" i="2"/>
  <c r="X68" i="2"/>
  <c r="Y76" i="2"/>
  <c r="Y96" i="2"/>
  <c r="V561" i="2"/>
  <c r="X164" i="2"/>
  <c r="Z164" i="2" s="1"/>
  <c r="Y215" i="2"/>
  <c r="Y220" i="2"/>
  <c r="Y17" i="2"/>
  <c r="Z17" i="2" s="1"/>
  <c r="V35" i="2"/>
  <c r="X56" i="2"/>
  <c r="X59" i="2"/>
  <c r="V405" i="2"/>
  <c r="V540" i="2"/>
  <c r="Y82" i="2"/>
  <c r="Z82" i="2" s="1"/>
  <c r="Y115" i="2"/>
  <c r="X143" i="2"/>
  <c r="Z143" i="2" s="1"/>
  <c r="V491" i="2"/>
  <c r="Y145" i="2"/>
  <c r="V580" i="2"/>
  <c r="X184" i="2"/>
  <c r="Z184" i="2" s="1"/>
  <c r="Y56" i="2"/>
  <c r="Y59" i="2"/>
  <c r="V401" i="2"/>
  <c r="Y89" i="2"/>
  <c r="X136" i="2"/>
  <c r="Z136" i="2" s="1"/>
  <c r="X139" i="2"/>
  <c r="Z139" i="2" s="1"/>
  <c r="X35" i="2"/>
  <c r="Z35" i="2" s="1"/>
  <c r="X246" i="2"/>
  <c r="Z246" i="2" s="1"/>
  <c r="X31" i="2"/>
  <c r="Y31" i="2"/>
  <c r="V482" i="2"/>
  <c r="V529" i="2"/>
  <c r="V132" i="2"/>
  <c r="X27" i="2"/>
  <c r="Z27" i="2" s="1"/>
  <c r="V263" i="2"/>
  <c r="V54" i="2"/>
  <c r="Y54" i="2"/>
  <c r="X54" i="2"/>
  <c r="V326" i="2"/>
  <c r="Y201" i="2"/>
  <c r="X201" i="2"/>
  <c r="Y229" i="2"/>
  <c r="Y39" i="2"/>
  <c r="Z39" i="2" s="1"/>
  <c r="Y43" i="2"/>
  <c r="Z43" i="2" s="1"/>
  <c r="X238" i="2"/>
  <c r="Y243" i="2"/>
  <c r="X243" i="2"/>
  <c r="V243" i="2"/>
  <c r="V46" i="2"/>
  <c r="Y46" i="2"/>
  <c r="X46" i="2"/>
  <c r="Y68" i="2"/>
  <c r="V98" i="2"/>
  <c r="V477" i="2"/>
  <c r="V354" i="2"/>
  <c r="X159" i="2"/>
  <c r="Z159" i="2" s="1"/>
  <c r="V597" i="2"/>
  <c r="V632" i="2"/>
  <c r="V644" i="2"/>
  <c r="Y238" i="2"/>
  <c r="V29" i="2"/>
  <c r="V443" i="2"/>
  <c r="V690" i="2"/>
  <c r="V362" i="2"/>
  <c r="V72" i="2"/>
  <c r="V320" i="2"/>
  <c r="V91" i="2"/>
  <c r="Y91" i="2"/>
  <c r="X91" i="2"/>
  <c r="V111" i="2"/>
  <c r="V330" i="2"/>
  <c r="V568" i="2"/>
  <c r="X132" i="2"/>
  <c r="Z132" i="2" s="1"/>
  <c r="X171" i="2"/>
  <c r="V610" i="2"/>
  <c r="X209" i="2"/>
  <c r="V663" i="2"/>
  <c r="V27" i="2"/>
  <c r="V502" i="2"/>
  <c r="X29" i="2"/>
  <c r="Z29" i="2" s="1"/>
  <c r="V298" i="2"/>
  <c r="V557" i="2"/>
  <c r="Y171" i="2"/>
  <c r="Y209" i="2"/>
  <c r="V522" i="2"/>
  <c r="V285" i="2"/>
  <c r="X72" i="2"/>
  <c r="Z72" i="2" s="1"/>
  <c r="V307" i="2"/>
  <c r="X88" i="2"/>
  <c r="Y88" i="2"/>
  <c r="Y106" i="2"/>
  <c r="X111" i="2"/>
  <c r="Z111" i="2" s="1"/>
  <c r="V606" i="2"/>
  <c r="X229" i="2"/>
  <c r="Y33" i="2"/>
  <c r="X33" i="2"/>
  <c r="V33" i="2"/>
  <c r="V147" i="2"/>
  <c r="Y147" i="2"/>
  <c r="X147" i="2"/>
  <c r="Y163" i="2"/>
  <c r="X163" i="2"/>
  <c r="X221" i="2"/>
  <c r="Y221" i="2"/>
  <c r="V39" i="2"/>
  <c r="V541" i="2"/>
  <c r="Y24" i="2"/>
  <c r="X24" i="2"/>
  <c r="V43" i="2"/>
  <c r="V126" i="2"/>
  <c r="Y126" i="2"/>
  <c r="V427" i="2"/>
  <c r="X197" i="2"/>
  <c r="Y197" i="2"/>
  <c r="V409" i="2"/>
  <c r="X78" i="2"/>
  <c r="Y78" i="2"/>
  <c r="Y206" i="2"/>
  <c r="X206" i="2"/>
  <c r="V206" i="2"/>
  <c r="V475" i="2"/>
  <c r="V163" i="2"/>
  <c r="Y194" i="2"/>
  <c r="X194" i="2"/>
  <c r="V201" i="2"/>
  <c r="V221" i="2"/>
  <c r="V242" i="2"/>
  <c r="V24" i="2"/>
  <c r="V267" i="2"/>
  <c r="V50" i="2"/>
  <c r="Y50" i="2"/>
  <c r="X50" i="2"/>
  <c r="V412" i="2"/>
  <c r="V159" i="2"/>
  <c r="V601" i="2"/>
  <c r="V617" i="2"/>
  <c r="X242" i="2"/>
  <c r="Z242" i="2" s="1"/>
  <c r="V630" i="2"/>
  <c r="V643" i="2"/>
  <c r="V595" i="2"/>
  <c r="V637" i="2"/>
  <c r="V21" i="2"/>
  <c r="V500" i="2"/>
  <c r="V277" i="2"/>
  <c r="V603" i="2"/>
  <c r="Y247" i="2"/>
  <c r="Z247" i="2" s="1"/>
  <c r="X65" i="2"/>
  <c r="X69" i="2"/>
  <c r="Z69" i="2" s="1"/>
  <c r="V419" i="2"/>
  <c r="X160" i="2"/>
  <c r="Z160" i="2" s="1"/>
  <c r="X169" i="2"/>
  <c r="Y65" i="2"/>
  <c r="X113" i="2"/>
  <c r="X127" i="2"/>
  <c r="V351" i="2"/>
  <c r="Y169" i="2"/>
  <c r="X32" i="2"/>
  <c r="Z32" i="2" s="1"/>
  <c r="V374" i="2"/>
  <c r="V303" i="2"/>
  <c r="X95" i="2"/>
  <c r="Y121" i="2"/>
  <c r="X121" i="2"/>
  <c r="V335" i="2"/>
  <c r="V577" i="2"/>
  <c r="X158" i="2"/>
  <c r="Z158" i="2" s="1"/>
  <c r="V633" i="2"/>
  <c r="V210" i="2"/>
  <c r="Y210" i="2"/>
  <c r="X210" i="2"/>
  <c r="Y232" i="2"/>
  <c r="X232" i="2"/>
  <c r="V382" i="2"/>
  <c r="V70" i="2"/>
  <c r="Y70" i="2"/>
  <c r="X70" i="2"/>
  <c r="V469" i="2"/>
  <c r="V407" i="2"/>
  <c r="Y95" i="2"/>
  <c r="V121" i="2"/>
  <c r="V490" i="2"/>
  <c r="X161" i="2"/>
  <c r="Z161" i="2" s="1"/>
  <c r="V232" i="2"/>
  <c r="X240" i="2"/>
  <c r="Z240" i="2" s="1"/>
  <c r="V670" i="2"/>
  <c r="V527" i="2"/>
  <c r="Y67" i="2"/>
  <c r="X67" i="2"/>
  <c r="X71" i="2"/>
  <c r="V71" i="2"/>
  <c r="Y71" i="2"/>
  <c r="V535" i="2"/>
  <c r="V306" i="2"/>
  <c r="X207" i="2"/>
  <c r="V207" i="2"/>
  <c r="Y207" i="2"/>
  <c r="Y241" i="2"/>
  <c r="X241" i="2"/>
  <c r="V241" i="2"/>
  <c r="V251" i="2"/>
  <c r="V255" i="2"/>
  <c r="V366" i="2"/>
  <c r="V448" i="2"/>
  <c r="V395" i="2"/>
  <c r="V67" i="2"/>
  <c r="V542" i="2"/>
  <c r="V107" i="2"/>
  <c r="V324" i="2"/>
  <c r="X140" i="2"/>
  <c r="V140" i="2"/>
  <c r="Y140" i="2"/>
  <c r="V355" i="2"/>
  <c r="V179" i="2"/>
  <c r="Y179" i="2"/>
  <c r="Y203" i="2"/>
  <c r="X203" i="2"/>
  <c r="V203" i="2"/>
  <c r="V218" i="2"/>
  <c r="Y225" i="2"/>
  <c r="X225" i="2"/>
  <c r="V524" i="2"/>
  <c r="V461" i="2"/>
  <c r="V532" i="2"/>
  <c r="Y63" i="2"/>
  <c r="X63" i="2"/>
  <c r="V63" i="2"/>
  <c r="V539" i="2"/>
  <c r="V328" i="2"/>
  <c r="V225" i="2"/>
  <c r="Y230" i="2"/>
  <c r="X230" i="2"/>
  <c r="V230" i="2"/>
  <c r="V520" i="2"/>
  <c r="V295" i="2"/>
  <c r="V463" i="2"/>
  <c r="V83" i="2"/>
  <c r="Y83" i="2"/>
  <c r="X83" i="2"/>
  <c r="X107" i="2"/>
  <c r="Z107" i="2" s="1"/>
  <c r="V685" i="2"/>
  <c r="X218" i="2"/>
  <c r="Z218" i="2" s="1"/>
  <c r="V222" i="2"/>
  <c r="Y222" i="2"/>
  <c r="X222" i="2"/>
  <c r="V283" i="2"/>
  <c r="V454" i="2"/>
  <c r="V458" i="2"/>
  <c r="V679" i="2"/>
  <c r="V566" i="2"/>
  <c r="Y130" i="2"/>
  <c r="X130" i="2"/>
  <c r="V356" i="2"/>
  <c r="V684" i="2"/>
  <c r="V659" i="2"/>
  <c r="V503" i="2"/>
  <c r="V516" i="2"/>
  <c r="V308" i="2"/>
  <c r="X104" i="2"/>
  <c r="V130" i="2"/>
  <c r="V155" i="2"/>
  <c r="Y155" i="2"/>
  <c r="V598" i="2"/>
  <c r="V496" i="2"/>
  <c r="V296" i="2"/>
  <c r="Y80" i="2"/>
  <c r="X80" i="2"/>
  <c r="V413" i="2"/>
  <c r="V322" i="2"/>
  <c r="V680" i="2"/>
  <c r="Y104" i="2"/>
  <c r="V125" i="2"/>
  <c r="Y125" i="2"/>
  <c r="X125" i="2"/>
  <c r="V489" i="2"/>
  <c r="V571" i="2"/>
  <c r="Y146" i="2"/>
  <c r="X146" i="2"/>
  <c r="V674" i="2"/>
  <c r="V279" i="2"/>
  <c r="Y45" i="2"/>
  <c r="V399" i="2"/>
  <c r="V80" i="2"/>
  <c r="V347" i="2"/>
  <c r="X151" i="2"/>
  <c r="Y151" i="2"/>
  <c r="X155" i="2"/>
  <c r="V599" i="2"/>
  <c r="X25" i="2"/>
  <c r="Y25" i="2"/>
  <c r="V292" i="2"/>
  <c r="V101" i="2"/>
  <c r="X101" i="2"/>
  <c r="Y101" i="2"/>
  <c r="V151" i="2"/>
  <c r="V584" i="2"/>
  <c r="V161" i="2"/>
  <c r="V607" i="2"/>
  <c r="V640" i="2"/>
  <c r="V240" i="2"/>
  <c r="Y37" i="2"/>
  <c r="X37" i="2"/>
  <c r="V281" i="2"/>
  <c r="X89" i="2"/>
  <c r="V344" i="2"/>
  <c r="V689" i="2"/>
  <c r="X244" i="2"/>
  <c r="V244" i="2"/>
  <c r="Y244" i="2"/>
  <c r="V467" i="2"/>
  <c r="Y123" i="2"/>
  <c r="X123" i="2"/>
  <c r="Y134" i="2"/>
  <c r="V134" i="2"/>
  <c r="V575" i="2"/>
  <c r="V219" i="2"/>
  <c r="Y219" i="2"/>
  <c r="X219" i="2"/>
  <c r="Y234" i="2"/>
  <c r="X234" i="2"/>
  <c r="Y74" i="2"/>
  <c r="X74" i="2"/>
  <c r="V74" i="2"/>
  <c r="V559" i="2"/>
  <c r="Y105" i="2"/>
  <c r="X105" i="2"/>
  <c r="V431" i="2"/>
  <c r="V608" i="2"/>
  <c r="V234" i="2"/>
  <c r="V19" i="2"/>
  <c r="V249" i="2"/>
  <c r="V363" i="2"/>
  <c r="V498" i="2"/>
  <c r="V297" i="2"/>
  <c r="V105" i="2"/>
  <c r="V119" i="2"/>
  <c r="V352" i="2"/>
  <c r="V428" i="2"/>
  <c r="V435" i="2"/>
  <c r="V487" i="2"/>
  <c r="V156" i="2"/>
  <c r="V167" i="2"/>
  <c r="V182" i="2"/>
  <c r="V641" i="2"/>
  <c r="Y216" i="2"/>
  <c r="X216" i="2"/>
  <c r="V675" i="2"/>
  <c r="V257" i="2"/>
  <c r="V510" i="2"/>
  <c r="V269" i="2"/>
  <c r="V273" i="2"/>
  <c r="V291" i="2"/>
  <c r="V384" i="2"/>
  <c r="V548" i="2"/>
  <c r="V82" i="2"/>
  <c r="V97" i="2"/>
  <c r="Y97" i="2"/>
  <c r="V102" i="2"/>
  <c r="X102" i="2"/>
  <c r="Y102" i="2"/>
  <c r="V349" i="2"/>
  <c r="V587" i="2"/>
  <c r="Y175" i="2"/>
  <c r="X175" i="2"/>
  <c r="V186" i="2"/>
  <c r="X190" i="2"/>
  <c r="Y190" i="2"/>
  <c r="V605" i="2"/>
  <c r="V616" i="2"/>
  <c r="V216" i="2"/>
  <c r="V664" i="2"/>
  <c r="X15" i="2"/>
  <c r="Z15" i="2" s="1"/>
  <c r="X19" i="2"/>
  <c r="Z19" i="2" s="1"/>
  <c r="X23" i="2"/>
  <c r="Y23" i="2"/>
  <c r="V261" i="2"/>
  <c r="V380" i="2"/>
  <c r="V388" i="2"/>
  <c r="V392" i="2"/>
  <c r="X44" i="2"/>
  <c r="Z44" i="2" s="1"/>
  <c r="Y52" i="2"/>
  <c r="X52" i="2"/>
  <c r="V537" i="2"/>
  <c r="V544" i="2"/>
  <c r="X85" i="2"/>
  <c r="V551" i="2"/>
  <c r="V94" i="2"/>
  <c r="V481" i="2"/>
  <c r="X119" i="2"/>
  <c r="Z119" i="2" s="1"/>
  <c r="V425" i="2"/>
  <c r="Y153" i="2"/>
  <c r="X153" i="2"/>
  <c r="X156" i="2"/>
  <c r="Z156" i="2" s="1"/>
  <c r="X167" i="2"/>
  <c r="Z167" i="2" s="1"/>
  <c r="V175" i="2"/>
  <c r="X182" i="2"/>
  <c r="Z182" i="2" s="1"/>
  <c r="V190" i="2"/>
  <c r="V628" i="2"/>
  <c r="Y212" i="2"/>
  <c r="Z212" i="2" s="1"/>
  <c r="V638" i="2"/>
  <c r="Y213" i="2"/>
  <c r="X213" i="2"/>
  <c r="V246" i="2"/>
  <c r="V411" i="2"/>
  <c r="V586" i="2"/>
  <c r="V687" i="2"/>
  <c r="V64" i="2"/>
  <c r="Y64" i="2"/>
  <c r="Z64" i="2" s="1"/>
  <c r="V123" i="2"/>
  <c r="Y141" i="2"/>
  <c r="X141" i="2"/>
  <c r="V340" i="2"/>
  <c r="V444" i="2"/>
  <c r="V604" i="2"/>
  <c r="V631" i="2"/>
  <c r="V15" i="2"/>
  <c r="V44" i="2"/>
  <c r="V312" i="2"/>
  <c r="V408" i="2"/>
  <c r="V473" i="2"/>
  <c r="V336" i="2"/>
  <c r="X134" i="2"/>
  <c r="X79" i="2"/>
  <c r="Y85" i="2"/>
  <c r="Y149" i="2"/>
  <c r="X149" i="2"/>
  <c r="X186" i="2"/>
  <c r="Z186" i="2" s="1"/>
  <c r="X236" i="2"/>
  <c r="Z236" i="2" s="1"/>
  <c r="V236" i="2"/>
  <c r="V396" i="2"/>
  <c r="V93" i="2"/>
  <c r="X93" i="2"/>
  <c r="V508" i="2"/>
  <c r="V271" i="2"/>
  <c r="V386" i="2"/>
  <c r="V456" i="2"/>
  <c r="V459" i="2"/>
  <c r="V538" i="2"/>
  <c r="X109" i="2"/>
  <c r="Y109" i="2"/>
  <c r="X26" i="2"/>
  <c r="Z26" i="2" s="1"/>
  <c r="V256" i="2"/>
  <c r="V515" i="2"/>
  <c r="X66" i="2"/>
  <c r="V69" i="2"/>
  <c r="V305" i="2"/>
  <c r="V78" i="2"/>
  <c r="V414" i="2"/>
  <c r="V88" i="2"/>
  <c r="Y93" i="2"/>
  <c r="V100" i="2"/>
  <c r="Y103" i="2"/>
  <c r="X103" i="2"/>
  <c r="V109" i="2"/>
  <c r="Y165" i="2"/>
  <c r="Z165" i="2" s="1"/>
  <c r="X176" i="2"/>
  <c r="Z176" i="2" s="1"/>
  <c r="V197" i="2"/>
  <c r="Y227" i="2"/>
  <c r="Z227" i="2" s="1"/>
  <c r="X239" i="2"/>
  <c r="Z239" i="2" s="1"/>
  <c r="V239" i="2"/>
  <c r="V676" i="2"/>
  <c r="V300" i="2"/>
  <c r="Y157" i="2"/>
  <c r="Z157" i="2" s="1"/>
  <c r="V157" i="2"/>
  <c r="Y162" i="2"/>
  <c r="X162" i="2"/>
  <c r="V165" i="2"/>
  <c r="V176" i="2"/>
  <c r="Y180" i="2"/>
  <c r="X180" i="2"/>
  <c r="V618" i="2"/>
  <c r="V645" i="2"/>
  <c r="V227" i="2"/>
  <c r="V661" i="2"/>
  <c r="V669" i="2"/>
  <c r="V672" i="2"/>
  <c r="V17" i="2"/>
  <c r="V253" i="2"/>
  <c r="V393" i="2"/>
  <c r="V471" i="2"/>
  <c r="V337" i="2"/>
  <c r="V350" i="2"/>
  <c r="V588" i="2"/>
  <c r="V162" i="2"/>
  <c r="V177" i="2"/>
  <c r="Y177" i="2"/>
  <c r="V180" i="2"/>
  <c r="V629" i="2"/>
  <c r="V649" i="2"/>
  <c r="X217" i="2"/>
  <c r="V217" i="2"/>
  <c r="Y66" i="2"/>
  <c r="Y144" i="2"/>
  <c r="Z144" i="2" s="1"/>
  <c r="V144" i="2"/>
  <c r="X177" i="2"/>
  <c r="X181" i="2"/>
  <c r="Y181" i="2"/>
  <c r="Y205" i="2"/>
  <c r="X205" i="2"/>
  <c r="X208" i="2"/>
  <c r="Z208" i="2" s="1"/>
  <c r="V208" i="2"/>
  <c r="Y217" i="2"/>
  <c r="X245" i="2"/>
  <c r="V81" i="2"/>
  <c r="X81" i="2"/>
  <c r="Z81" i="2" s="1"/>
  <c r="V211" i="2"/>
  <c r="V486" i="2"/>
  <c r="V160" i="2"/>
  <c r="V184" i="2"/>
  <c r="V668" i="2"/>
  <c r="V763" i="3"/>
  <c r="V265" i="3"/>
  <c r="V421" i="3"/>
  <c r="V479" i="3"/>
  <c r="V657" i="3"/>
  <c r="V494" i="3"/>
  <c r="V563" i="3"/>
  <c r="V124" i="3"/>
  <c r="V766" i="3"/>
  <c r="V448" i="3"/>
  <c r="V316" i="3"/>
  <c r="V467" i="3"/>
  <c r="V711" i="3"/>
  <c r="V378" i="3"/>
  <c r="V737" i="3"/>
  <c r="V443" i="3"/>
  <c r="V401" i="3"/>
  <c r="V314" i="3"/>
  <c r="V315" i="3" s="1"/>
  <c r="V26" i="3"/>
  <c r="Y26" i="3"/>
  <c r="X26" i="3"/>
  <c r="V54" i="3"/>
  <c r="V132" i="3"/>
  <c r="V747" i="3"/>
  <c r="V153" i="3"/>
  <c r="V732" i="3"/>
  <c r="V354" i="3"/>
  <c r="V297" i="3"/>
  <c r="V61" i="3"/>
  <c r="V602" i="3"/>
  <c r="V613" i="3"/>
  <c r="V129" i="3"/>
  <c r="V645" i="3"/>
  <c r="V102" i="3"/>
  <c r="V282" i="3"/>
  <c r="V283" i="3" s="1"/>
  <c r="V407" i="3"/>
  <c r="V408" i="3" s="1"/>
  <c r="V62" i="3"/>
  <c r="V64" i="3"/>
  <c r="V582" i="3"/>
  <c r="V528" i="3"/>
  <c r="V422" i="3"/>
  <c r="V498" i="3"/>
  <c r="V579" i="3"/>
  <c r="V371" i="3"/>
  <c r="V30" i="3"/>
  <c r="Y30" i="3"/>
  <c r="Z30" i="3" s="1"/>
  <c r="V121" i="3"/>
  <c r="V87" i="3"/>
  <c r="V338" i="3"/>
  <c r="V187" i="3"/>
  <c r="V404" i="3"/>
  <c r="V544" i="3"/>
  <c r="V349" i="3"/>
  <c r="V612" i="3"/>
  <c r="V309" i="3"/>
  <c r="V157" i="3"/>
  <c r="V207" i="3"/>
  <c r="V14" i="3"/>
  <c r="Y14" i="3"/>
  <c r="X14" i="3"/>
  <c r="V73" i="3"/>
  <c r="V181" i="3"/>
  <c r="V527" i="3"/>
  <c r="V752" i="3"/>
  <c r="V661" i="3"/>
  <c r="V234" i="3"/>
  <c r="V400" i="3"/>
  <c r="V203" i="3"/>
  <c r="V168" i="3"/>
  <c r="V284" i="3"/>
  <c r="V526" i="3"/>
  <c r="V459" i="3"/>
  <c r="V306" i="3"/>
  <c r="V500" i="3"/>
  <c r="V173" i="3"/>
  <c r="V212" i="3"/>
  <c r="V654" i="3"/>
  <c r="V348" i="3"/>
  <c r="V592" i="3"/>
  <c r="V321" i="3"/>
  <c r="V520" i="3"/>
  <c r="V596" i="3"/>
  <c r="V90" i="3"/>
  <c r="V573" i="3"/>
  <c r="V412" i="3"/>
  <c r="V628" i="3"/>
  <c r="V230" i="3"/>
  <c r="V689" i="3"/>
  <c r="V139" i="3"/>
  <c r="V616" i="3"/>
  <c r="V437" i="3"/>
  <c r="V60" i="3"/>
  <c r="V379" i="3"/>
  <c r="V546" i="3"/>
  <c r="V572" i="3"/>
  <c r="V123" i="3"/>
  <c r="V424" i="3"/>
  <c r="V642" i="3"/>
  <c r="V595" i="3"/>
  <c r="V38" i="3"/>
  <c r="V285" i="3"/>
  <c r="V120" i="3"/>
  <c r="Y18" i="3"/>
  <c r="X18" i="3"/>
  <c r="V18" i="3"/>
  <c r="V322" i="3"/>
  <c r="V547" i="3"/>
  <c r="V126" i="3"/>
  <c r="V345" i="3"/>
  <c r="V177" i="3"/>
  <c r="V72" i="3"/>
  <c r="V722" i="3"/>
  <c r="V694" i="3"/>
  <c r="V561" i="3"/>
  <c r="V390" i="3"/>
  <c r="V286" i="3"/>
  <c r="V506" i="3"/>
  <c r="V299" i="3"/>
  <c r="Y22" i="3"/>
  <c r="X22" i="3"/>
  <c r="V22" i="3"/>
  <c r="V49" i="3"/>
  <c r="V246" i="3"/>
  <c r="V699" i="3"/>
  <c r="V757" i="3"/>
  <c r="V135" i="3"/>
  <c r="V584" i="3"/>
  <c r="V590" i="3"/>
  <c r="V202" i="3"/>
  <c r="V428" i="3"/>
  <c r="V84" i="3"/>
  <c r="V85" i="3" s="1"/>
  <c r="V105" i="3"/>
  <c r="V154" i="3"/>
  <c r="V507" i="3"/>
  <c r="V405" i="3"/>
  <c r="V614" i="3"/>
  <c r="V394" i="3"/>
  <c r="V474" i="3"/>
  <c r="V564" i="3"/>
  <c r="V178" i="3"/>
  <c r="V719" i="3"/>
  <c r="V215" i="3"/>
  <c r="V695" i="3"/>
  <c r="V328" i="3"/>
  <c r="V759" i="3"/>
  <c r="Y15" i="3"/>
  <c r="X15" i="3"/>
  <c r="V505" i="3"/>
  <c r="V280" i="3"/>
  <c r="V521" i="3"/>
  <c r="V648" i="3"/>
  <c r="V182" i="3"/>
  <c r="V75" i="3"/>
  <c r="V419" i="3"/>
  <c r="V15" i="3"/>
  <c r="V308" i="3"/>
  <c r="V562" i="3"/>
  <c r="V290" i="3"/>
  <c r="V729" i="3"/>
  <c r="V239" i="3"/>
  <c r="V438" i="3"/>
  <c r="V144" i="3"/>
  <c r="V47" i="3"/>
  <c r="V195" i="3"/>
  <c r="V52" i="3"/>
  <c r="V733" i="3"/>
  <c r="Y17" i="3"/>
  <c r="Z17" i="3" s="1"/>
  <c r="V312" i="3"/>
  <c r="V342" i="3"/>
  <c r="Y23" i="3"/>
  <c r="Z23" i="3" s="1"/>
  <c r="V293" i="3"/>
  <c r="V480" i="3"/>
  <c r="V660" i="3"/>
  <c r="V668" i="3"/>
  <c r="V778" i="3"/>
  <c r="V164" i="3"/>
  <c r="V688" i="3"/>
  <c r="V693" i="3"/>
  <c r="V55" i="3"/>
  <c r="V100" i="3"/>
  <c r="V569" i="3"/>
  <c r="V298" i="3"/>
  <c r="V599" i="3"/>
  <c r="V330" i="3"/>
  <c r="V607" i="3"/>
  <c r="V237" i="3"/>
  <c r="V392" i="3"/>
  <c r="V206" i="3"/>
  <c r="V619" i="3"/>
  <c r="V159" i="3"/>
  <c r="V243" i="3"/>
  <c r="V673" i="3"/>
  <c r="V725" i="3"/>
  <c r="V33" i="3"/>
  <c r="X33" i="3"/>
  <c r="Y33" i="3"/>
  <c r="V707" i="3"/>
  <c r="V708" i="3" s="1"/>
  <c r="V91" i="3"/>
  <c r="V558" i="3"/>
  <c r="V512" i="3"/>
  <c r="V242" i="3"/>
  <c r="V739" i="3"/>
  <c r="V671" i="3"/>
  <c r="V74" i="3"/>
  <c r="V686" i="3"/>
  <c r="V389" i="3"/>
  <c r="V580" i="3"/>
  <c r="V764" i="3"/>
  <c r="V279" i="3"/>
  <c r="V415" i="3"/>
  <c r="V545" i="3"/>
  <c r="V17" i="3"/>
  <c r="V538" i="3"/>
  <c r="V252" i="3"/>
  <c r="V485" i="3"/>
  <c r="V571" i="3"/>
  <c r="V221" i="3"/>
  <c r="V331" i="3"/>
  <c r="V447" i="3"/>
  <c r="V618" i="3"/>
  <c r="V303" i="3"/>
  <c r="V325" i="3"/>
  <c r="V496" i="3"/>
  <c r="V339" i="3"/>
  <c r="V356" i="3"/>
  <c r="V606" i="3"/>
  <c r="V712" i="3"/>
  <c r="V767" i="3"/>
  <c r="V332" i="3"/>
  <c r="V370" i="3"/>
  <c r="V23" i="3"/>
  <c r="V125" i="3"/>
  <c r="V640" i="3"/>
  <c r="V646" i="3"/>
  <c r="V720" i="3"/>
  <c r="V261" i="3"/>
  <c r="V700" i="3"/>
  <c r="V597" i="3"/>
  <c r="V88" i="3"/>
  <c r="V89" i="3"/>
  <c r="V486" i="3"/>
  <c r="V417" i="3"/>
  <c r="V554" i="3"/>
  <c r="V146" i="3"/>
  <c r="V721" i="3"/>
  <c r="V742" i="3"/>
  <c r="X32" i="3"/>
  <c r="V32" i="3"/>
  <c r="Y32" i="3"/>
  <c r="V748" i="3"/>
  <c r="V42" i="3"/>
  <c r="V472" i="3"/>
  <c r="V626" i="3"/>
  <c r="V211" i="3"/>
  <c r="V666" i="3"/>
  <c r="V730" i="3"/>
  <c r="V744" i="3"/>
  <c r="V133" i="3"/>
  <c r="V674" i="3"/>
  <c r="V34" i="3"/>
  <c r="Y34" i="3"/>
  <c r="Z34" i="3" s="1"/>
  <c r="V199" i="3"/>
  <c r="V723" i="3"/>
  <c r="Y19" i="3"/>
  <c r="X19" i="3"/>
  <c r="V638" i="3"/>
  <c r="V777" i="3"/>
  <c r="V665" i="3"/>
  <c r="V669" i="3"/>
  <c r="V131" i="3"/>
  <c r="V677" i="3"/>
  <c r="V743" i="3"/>
  <c r="V99" i="3"/>
  <c r="V779" i="3"/>
  <c r="V183" i="3"/>
  <c r="V696" i="3"/>
  <c r="V658" i="3"/>
  <c r="V662" i="3"/>
  <c r="V79" i="3"/>
  <c r="V681" i="3"/>
  <c r="V214" i="3"/>
  <c r="V683" i="3"/>
  <c r="V687" i="3"/>
  <c r="V691" i="3"/>
  <c r="V116" i="3"/>
  <c r="V247" i="3"/>
  <c r="V429" i="3"/>
  <c r="V784" i="3"/>
  <c r="V726" i="3"/>
  <c r="V780" i="3"/>
  <c r="V697" i="3"/>
  <c r="V259" i="3"/>
  <c r="V28" i="3"/>
  <c r="Y28" i="3"/>
  <c r="X28" i="3"/>
  <c r="V731" i="3"/>
  <c r="V624" i="3"/>
  <c r="V161" i="3"/>
  <c r="V180" i="3"/>
  <c r="V678" i="3"/>
  <c r="V682" i="3"/>
  <c r="V734" i="3"/>
  <c r="V782" i="3"/>
  <c r="V783" i="3" s="1"/>
  <c r="V80" i="3"/>
  <c r="V756" i="3"/>
  <c r="X35" i="3"/>
  <c r="V35" i="3"/>
  <c r="Y35" i="3"/>
  <c r="V81" i="3"/>
  <c r="V149" i="3"/>
  <c r="V263" i="3"/>
  <c r="V701" i="3"/>
  <c r="V260" i="3"/>
  <c r="V653" i="3"/>
  <c r="V680" i="3"/>
  <c r="V741" i="3"/>
  <c r="V53" i="3"/>
  <c r="V148" i="3"/>
  <c r="V685" i="3"/>
  <c r="V692" i="3"/>
  <c r="V56" i="3"/>
  <c r="V166" i="3"/>
  <c r="V698" i="3"/>
  <c r="V785" i="3"/>
  <c r="V280" i="2"/>
  <c r="V455" i="2"/>
  <c r="Y187" i="2"/>
  <c r="X187" i="2"/>
  <c r="V187" i="2"/>
  <c r="V55" i="2"/>
  <c r="X55" i="2"/>
  <c r="Y55" i="2"/>
  <c r="V543" i="2"/>
  <c r="V319" i="2"/>
  <c r="V476" i="2"/>
  <c r="V174" i="2"/>
  <c r="V274" i="2"/>
  <c r="V377" i="2"/>
  <c r="X77" i="2"/>
  <c r="V329" i="2"/>
  <c r="V124" i="2"/>
  <c r="X124" i="2"/>
  <c r="Y124" i="2"/>
  <c r="V613" i="2"/>
  <c r="X226" i="2"/>
  <c r="Y226" i="2"/>
  <c r="V226" i="2"/>
  <c r="V75" i="2"/>
  <c r="Y75" i="2"/>
  <c r="X174" i="2"/>
  <c r="Z174" i="2" s="1"/>
  <c r="V453" i="2"/>
  <c r="V562" i="2"/>
  <c r="Y133" i="2"/>
  <c r="V133" i="2"/>
  <c r="X133" i="2"/>
  <c r="Y154" i="2"/>
  <c r="X154" i="2"/>
  <c r="V154" i="2"/>
  <c r="V22" i="2"/>
  <c r="V272" i="2"/>
  <c r="V462" i="2"/>
  <c r="V404" i="2"/>
  <c r="X75" i="2"/>
  <c r="V317" i="2"/>
  <c r="V558" i="2"/>
  <c r="Y148" i="2"/>
  <c r="X148" i="2"/>
  <c r="V148" i="2"/>
  <c r="V387" i="2"/>
  <c r="X62" i="2"/>
  <c r="V327" i="2"/>
  <c r="V122" i="2"/>
  <c r="Y122" i="2"/>
  <c r="X122" i="2"/>
  <c r="V423" i="2"/>
  <c r="Y195" i="2"/>
  <c r="X195" i="2"/>
  <c r="V195" i="2"/>
  <c r="Y204" i="2"/>
  <c r="X204" i="2"/>
  <c r="Y237" i="2"/>
  <c r="X237" i="2"/>
  <c r="Y20" i="2"/>
  <c r="X20" i="2"/>
  <c r="X22" i="2"/>
  <c r="Z22" i="2" s="1"/>
  <c r="V254" i="2"/>
  <c r="V266" i="2"/>
  <c r="V288" i="2"/>
  <c r="V47" i="2"/>
  <c r="Y47" i="2"/>
  <c r="X47" i="2"/>
  <c r="V60" i="2"/>
  <c r="Y60" i="2"/>
  <c r="Y62" i="2"/>
  <c r="V73" i="2"/>
  <c r="X73" i="2"/>
  <c r="Y73" i="2"/>
  <c r="V99" i="2"/>
  <c r="Y99" i="2"/>
  <c r="X99" i="2"/>
  <c r="V204" i="2"/>
  <c r="V237" i="2"/>
  <c r="V20" i="2"/>
  <c r="V361" i="2"/>
  <c r="V447" i="2"/>
  <c r="V501" i="2"/>
  <c r="V513" i="2"/>
  <c r="V678" i="2"/>
  <c r="V131" i="2"/>
  <c r="Y131" i="2"/>
  <c r="X131" i="2"/>
  <c r="V424" i="2"/>
  <c r="V591" i="2"/>
  <c r="X198" i="2"/>
  <c r="Y198" i="2"/>
  <c r="V198" i="2"/>
  <c r="V282" i="2"/>
  <c r="V385" i="2"/>
  <c r="V57" i="2"/>
  <c r="Y57" i="2"/>
  <c r="X60" i="2"/>
  <c r="V402" i="2"/>
  <c r="V472" i="2"/>
  <c r="V478" i="2"/>
  <c r="V252" i="2"/>
  <c r="V264" i="2"/>
  <c r="X87" i="2"/>
  <c r="V331" i="2"/>
  <c r="Y36" i="2"/>
  <c r="X36" i="2"/>
  <c r="V36" i="2"/>
  <c r="V302" i="2"/>
  <c r="Y77" i="2"/>
  <c r="V554" i="2"/>
  <c r="V321" i="2"/>
  <c r="V359" i="2"/>
  <c r="V371" i="2"/>
  <c r="V499" i="2"/>
  <c r="V511" i="2"/>
  <c r="V523" i="2"/>
  <c r="Y38" i="2"/>
  <c r="X38" i="2"/>
  <c r="V379" i="2"/>
  <c r="X57" i="2"/>
  <c r="V58" i="2"/>
  <c r="X58" i="2"/>
  <c r="Y58" i="2"/>
  <c r="V309" i="2"/>
  <c r="V556" i="2"/>
  <c r="Y87" i="2"/>
  <c r="V110" i="2"/>
  <c r="X110" i="2"/>
  <c r="Y110" i="2"/>
  <c r="X126" i="2"/>
  <c r="V615" i="2"/>
  <c r="V627" i="2"/>
  <c r="V108" i="2"/>
  <c r="Y108" i="2"/>
  <c r="X108" i="2"/>
  <c r="Y172" i="2"/>
  <c r="X172" i="2"/>
  <c r="V621" i="2"/>
  <c r="V483" i="2"/>
  <c r="V339" i="2"/>
  <c r="V573" i="2"/>
  <c r="V172" i="2"/>
  <c r="V193" i="2"/>
  <c r="Y235" i="2"/>
  <c r="X235" i="2"/>
  <c r="V18" i="2"/>
  <c r="V250" i="2"/>
  <c r="V262" i="2"/>
  <c r="V369" i="2"/>
  <c r="V497" i="2"/>
  <c r="V509" i="2"/>
  <c r="V521" i="2"/>
  <c r="Y34" i="2"/>
  <c r="X34" i="2"/>
  <c r="X42" i="2"/>
  <c r="Y42" i="2"/>
  <c r="V391" i="2"/>
  <c r="X53" i="2"/>
  <c r="X120" i="2"/>
  <c r="X129" i="2"/>
  <c r="V343" i="2"/>
  <c r="V488" i="2"/>
  <c r="Y152" i="2"/>
  <c r="X152" i="2"/>
  <c r="V648" i="2"/>
  <c r="V214" i="2"/>
  <c r="V658" i="2"/>
  <c r="V235" i="2"/>
  <c r="V34" i="2"/>
  <c r="V42" i="2"/>
  <c r="V270" i="2"/>
  <c r="V278" i="2"/>
  <c r="V531" i="2"/>
  <c r="V398" i="2"/>
  <c r="V547" i="2"/>
  <c r="V313" i="2"/>
  <c r="V550" i="2"/>
  <c r="X118" i="2"/>
  <c r="Y120" i="2"/>
  <c r="Y129" i="2"/>
  <c r="V152" i="2"/>
  <c r="V191" i="2"/>
  <c r="X193" i="2"/>
  <c r="Z193" i="2" s="1"/>
  <c r="V611" i="2"/>
  <c r="V16" i="2"/>
  <c r="X18" i="2"/>
  <c r="Z18" i="2" s="1"/>
  <c r="V28" i="2"/>
  <c r="V260" i="2"/>
  <c r="V367" i="2"/>
  <c r="V495" i="2"/>
  <c r="V507" i="2"/>
  <c r="V519" i="2"/>
  <c r="V323" i="2"/>
  <c r="X114" i="2"/>
  <c r="Y118" i="2"/>
  <c r="V436" i="2"/>
  <c r="Y200" i="2"/>
  <c r="X200" i="2"/>
  <c r="X214" i="2"/>
  <c r="Z214" i="2" s="1"/>
  <c r="V32" i="2"/>
  <c r="Y40" i="2"/>
  <c r="X40" i="2"/>
  <c r="V112" i="2"/>
  <c r="Y112" i="2"/>
  <c r="Z112" i="2" s="1"/>
  <c r="Y114" i="2"/>
  <c r="X116" i="2"/>
  <c r="Y137" i="2"/>
  <c r="X137" i="2"/>
  <c r="V137" i="2"/>
  <c r="V442" i="2"/>
  <c r="V681" i="2"/>
  <c r="X189" i="2"/>
  <c r="Y189" i="2"/>
  <c r="X191" i="2"/>
  <c r="Z191" i="2" s="1"/>
  <c r="V200" i="2"/>
  <c r="V688" i="2"/>
  <c r="V656" i="2"/>
  <c r="V14" i="2"/>
  <c r="X16" i="2"/>
  <c r="Z16" i="2" s="1"/>
  <c r="V26" i="2"/>
  <c r="X28" i="2"/>
  <c r="Z28" i="2" s="1"/>
  <c r="V258" i="2"/>
  <c r="V365" i="2"/>
  <c r="V451" i="2"/>
  <c r="V505" i="2"/>
  <c r="V517" i="2"/>
  <c r="V40" i="2"/>
  <c r="V268" i="2"/>
  <c r="V276" i="2"/>
  <c r="V284" i="2"/>
  <c r="V373" i="2"/>
  <c r="V381" i="2"/>
  <c r="V389" i="2"/>
  <c r="V564" i="2"/>
  <c r="Y116" i="2"/>
  <c r="V485" i="2"/>
  <c r="V189" i="2"/>
  <c r="V286" i="2"/>
  <c r="V375" i="2"/>
  <c r="V383" i="2"/>
  <c r="V51" i="2"/>
  <c r="Y51" i="2"/>
  <c r="Z51" i="2" s="1"/>
  <c r="Y53" i="2"/>
  <c r="Y30" i="2"/>
  <c r="X30" i="2"/>
  <c r="V49" i="2"/>
  <c r="X49" i="2"/>
  <c r="Y49" i="2"/>
  <c r="V464" i="2"/>
  <c r="V304" i="2"/>
  <c r="V545" i="2"/>
  <c r="V311" i="2"/>
  <c r="V474" i="2"/>
  <c r="V434" i="2"/>
  <c r="V569" i="2"/>
  <c r="V357" i="2"/>
  <c r="V589" i="2"/>
  <c r="Y170" i="2"/>
  <c r="X170" i="2"/>
  <c r="Y202" i="2"/>
  <c r="Z202" i="2" s="1"/>
  <c r="V202" i="2"/>
  <c r="V581" i="2"/>
  <c r="Y228" i="2"/>
  <c r="X228" i="2"/>
  <c r="X233" i="2"/>
  <c r="Y233" i="2"/>
  <c r="V233" i="2"/>
  <c r="X45" i="2"/>
  <c r="X97" i="2"/>
  <c r="X106" i="2"/>
  <c r="Y135" i="2"/>
  <c r="X135" i="2"/>
  <c r="V438" i="2"/>
  <c r="V170" i="2"/>
  <c r="X179" i="2"/>
  <c r="Y185" i="2"/>
  <c r="X185" i="2"/>
  <c r="V625" i="2"/>
  <c r="V654" i="2"/>
  <c r="Y150" i="2"/>
  <c r="X150" i="2"/>
  <c r="V224" i="2"/>
  <c r="Y224" i="2"/>
  <c r="Z224" i="2" s="1"/>
  <c r="V341" i="2"/>
  <c r="V353" i="2"/>
  <c r="V492" i="2"/>
  <c r="V150" i="2"/>
  <c r="V158" i="2"/>
  <c r="Y168" i="2"/>
  <c r="X168" i="2"/>
  <c r="V168" i="2"/>
  <c r="V650" i="2"/>
  <c r="V660" i="2"/>
  <c r="V652" i="2"/>
  <c r="V247" i="2"/>
  <c r="V143" i="2"/>
  <c r="V432" i="2"/>
  <c r="V146" i="2"/>
  <c r="V579" i="2"/>
  <c r="V164" i="2"/>
  <c r="V691" i="2"/>
  <c r="V166" i="2"/>
  <c r="V600" i="2"/>
  <c r="Y183" i="2"/>
  <c r="X183" i="2"/>
  <c r="V619" i="2"/>
  <c r="V212" i="2"/>
  <c r="X166" i="2"/>
  <c r="Z166" i="2" s="1"/>
  <c r="X196" i="2"/>
  <c r="X231" i="2"/>
  <c r="Z290" i="3" l="1"/>
  <c r="Z186" i="3"/>
  <c r="Z397" i="3"/>
  <c r="Z457" i="2"/>
  <c r="Z713" i="3"/>
  <c r="Z137" i="3"/>
  <c r="Z435" i="3"/>
  <c r="Z218" i="3"/>
  <c r="Z282" i="3"/>
  <c r="Z210" i="3"/>
  <c r="Z92" i="3"/>
  <c r="Y783" i="3"/>
  <c r="Z783" i="3" s="1"/>
  <c r="Z750" i="3"/>
  <c r="Z360" i="2"/>
  <c r="Z574" i="2"/>
  <c r="Z348" i="2"/>
  <c r="Z614" i="2"/>
  <c r="Z686" i="2"/>
  <c r="Z662" i="2"/>
  <c r="Z526" i="2"/>
  <c r="Z345" i="2"/>
  <c r="Z563" i="2"/>
  <c r="Z332" i="2"/>
  <c r="Z623" i="2"/>
  <c r="Z352" i="2"/>
  <c r="Z677" i="3"/>
  <c r="Z506" i="3"/>
  <c r="Z784" i="3"/>
  <c r="Z100" i="3"/>
  <c r="Z303" i="3"/>
  <c r="Z121" i="3"/>
  <c r="Z325" i="3"/>
  <c r="Z586" i="3"/>
  <c r="Y315" i="3"/>
  <c r="Z315" i="3" s="1"/>
  <c r="Z208" i="3"/>
  <c r="Z49" i="3"/>
  <c r="Z427" i="3"/>
  <c r="Z554" i="3"/>
  <c r="Z62" i="3"/>
  <c r="Z771" i="3"/>
  <c r="Z144" i="3"/>
  <c r="Z620" i="3"/>
  <c r="Z516" i="3"/>
  <c r="Z562" i="3"/>
  <c r="Z532" i="3"/>
  <c r="Z417" i="3"/>
  <c r="Z767" i="3"/>
  <c r="V307" i="3"/>
  <c r="Z39" i="3"/>
  <c r="Z540" i="3"/>
  <c r="Z533" i="3"/>
  <c r="Z745" i="3"/>
  <c r="Z190" i="3"/>
  <c r="Z638" i="3"/>
  <c r="Z337" i="3"/>
  <c r="Z501" i="3"/>
  <c r="Z685" i="3"/>
  <c r="Z626" i="3"/>
  <c r="Z544" i="3"/>
  <c r="Z112" i="3"/>
  <c r="V375" i="3"/>
  <c r="Z111" i="3"/>
  <c r="Z617" i="3"/>
  <c r="Z653" i="3"/>
  <c r="Z495" i="3"/>
  <c r="Z686" i="3"/>
  <c r="Z125" i="3"/>
  <c r="Z568" i="3"/>
  <c r="Z223" i="3"/>
  <c r="Z735" i="3"/>
  <c r="Z484" i="3"/>
  <c r="Z53" i="3"/>
  <c r="Z446" i="3"/>
  <c r="Z351" i="3"/>
  <c r="Z490" i="3"/>
  <c r="Z761" i="3"/>
  <c r="V433" i="3"/>
  <c r="Z569" i="3"/>
  <c r="Z285" i="3"/>
  <c r="Z251" i="3"/>
  <c r="V399" i="3"/>
  <c r="Z656" i="3"/>
  <c r="Z257" i="3"/>
  <c r="Z65" i="3"/>
  <c r="Z517" i="3"/>
  <c r="Z135" i="3"/>
  <c r="Z556" i="3"/>
  <c r="Z206" i="3"/>
  <c r="Z494" i="3"/>
  <c r="Z143" i="3"/>
  <c r="Z609" i="3"/>
  <c r="Z88" i="3"/>
  <c r="Z697" i="3"/>
  <c r="Z760" i="3"/>
  <c r="Z434" i="3"/>
  <c r="Z103" i="3"/>
  <c r="Z765" i="3"/>
  <c r="Z106" i="3"/>
  <c r="Z40" i="3"/>
  <c r="V319" i="3"/>
  <c r="Z553" i="3"/>
  <c r="V413" i="3"/>
  <c r="Z587" i="3"/>
  <c r="Z539" i="3"/>
  <c r="Y76" i="3"/>
  <c r="X76" i="3"/>
  <c r="Y272" i="3"/>
  <c r="X272" i="3"/>
  <c r="Y751" i="3"/>
  <c r="X751" i="3"/>
  <c r="Y313" i="3"/>
  <c r="X313" i="3"/>
  <c r="Y476" i="3"/>
  <c r="X476" i="3"/>
  <c r="Y167" i="3"/>
  <c r="X167" i="3"/>
  <c r="Y232" i="3"/>
  <c r="X232" i="3"/>
  <c r="Y300" i="3"/>
  <c r="X300" i="3"/>
  <c r="Y786" i="3"/>
  <c r="X786" i="3"/>
  <c r="Y408" i="3"/>
  <c r="X408" i="3"/>
  <c r="Y509" i="3"/>
  <c r="X509" i="3"/>
  <c r="Y184" i="3"/>
  <c r="X184" i="3"/>
  <c r="Y436" i="3"/>
  <c r="X436" i="3"/>
  <c r="Y304" i="3"/>
  <c r="X304" i="3"/>
  <c r="Y410" i="3"/>
  <c r="X410" i="3"/>
  <c r="Y727" i="3"/>
  <c r="X727" i="3"/>
  <c r="Y758" i="3"/>
  <c r="X758" i="3"/>
  <c r="Y402" i="3"/>
  <c r="X402" i="3"/>
  <c r="Y281" i="3"/>
  <c r="X281" i="3"/>
  <c r="Y543" i="3"/>
  <c r="X543" i="3"/>
  <c r="Y288" i="3"/>
  <c r="X288" i="3"/>
  <c r="Y276" i="3"/>
  <c r="X276" i="3"/>
  <c r="Y70" i="3"/>
  <c r="X70" i="3"/>
  <c r="Y519" i="3"/>
  <c r="X519" i="3"/>
  <c r="Y565" i="3"/>
  <c r="X565" i="3"/>
  <c r="Y336" i="3"/>
  <c r="X336" i="3"/>
  <c r="Y551" i="3"/>
  <c r="X551" i="3"/>
  <c r="Y736" i="3"/>
  <c r="X736" i="3"/>
  <c r="Y449" i="3"/>
  <c r="X449" i="3"/>
  <c r="Y576" i="3"/>
  <c r="X576" i="3"/>
  <c r="Y101" i="3"/>
  <c r="X101" i="3"/>
  <c r="Y375" i="3"/>
  <c r="X375" i="3"/>
  <c r="Y439" i="3"/>
  <c r="X439" i="3"/>
  <c r="Y377" i="3"/>
  <c r="Z377" i="3" s="1"/>
  <c r="Y353" i="3"/>
  <c r="X353" i="3"/>
  <c r="Y418" i="3"/>
  <c r="X418" i="3"/>
  <c r="Y497" i="3"/>
  <c r="X497" i="3"/>
  <c r="Y560" i="3"/>
  <c r="X560" i="3"/>
  <c r="Y706" i="3"/>
  <c r="X706" i="3"/>
  <c r="Y465" i="3"/>
  <c r="X465" i="3"/>
  <c r="Y426" i="3"/>
  <c r="X426" i="3"/>
  <c r="Y264" i="3"/>
  <c r="X264" i="3"/>
  <c r="Y296" i="3"/>
  <c r="X296" i="3"/>
  <c r="Y388" i="3"/>
  <c r="X388" i="3"/>
  <c r="Y134" i="3"/>
  <c r="X134" i="3"/>
  <c r="Y36" i="3"/>
  <c r="X36" i="3"/>
  <c r="Y267" i="3"/>
  <c r="X267" i="3"/>
  <c r="Y525" i="3"/>
  <c r="X525" i="3"/>
  <c r="Y347" i="3"/>
  <c r="X347" i="3"/>
  <c r="Y117" i="3"/>
  <c r="X117" i="3"/>
  <c r="Y746" i="3"/>
  <c r="X746" i="3"/>
  <c r="Y368" i="3"/>
  <c r="X368" i="3"/>
  <c r="Y492" i="3"/>
  <c r="X492" i="3"/>
  <c r="Y781" i="3"/>
  <c r="X781" i="3"/>
  <c r="Y441" i="3"/>
  <c r="X441" i="3"/>
  <c r="Z472" i="3"/>
  <c r="Z530" i="3"/>
  <c r="Y200" i="3"/>
  <c r="X200" i="3"/>
  <c r="Y454" i="3"/>
  <c r="X454" i="3"/>
  <c r="Y461" i="3"/>
  <c r="X461" i="3"/>
  <c r="Y457" i="3"/>
  <c r="X457" i="3"/>
  <c r="Y567" i="3"/>
  <c r="X567" i="3"/>
  <c r="Y383" i="3"/>
  <c r="X383" i="3"/>
  <c r="Y57" i="3"/>
  <c r="X57" i="3"/>
  <c r="Y358" i="3"/>
  <c r="X358" i="3"/>
  <c r="Y278" i="3"/>
  <c r="X278" i="3"/>
  <c r="Y248" i="3"/>
  <c r="X248" i="3"/>
  <c r="Y768" i="3"/>
  <c r="X768" i="3"/>
  <c r="Y522" i="3"/>
  <c r="X522" i="3"/>
  <c r="Y350" i="3"/>
  <c r="X350" i="3"/>
  <c r="Y396" i="3"/>
  <c r="X396" i="3"/>
  <c r="Y327" i="3"/>
  <c r="X327" i="3"/>
  <c r="Y150" i="3"/>
  <c r="X150" i="3"/>
  <c r="Y270" i="3"/>
  <c r="X270" i="3"/>
  <c r="Y319" i="3"/>
  <c r="X319" i="3"/>
  <c r="Y399" i="3"/>
  <c r="X399" i="3"/>
  <c r="Y770" i="3"/>
  <c r="X770" i="3"/>
  <c r="Z424" i="3"/>
  <c r="Y216" i="3"/>
  <c r="X216" i="3"/>
  <c r="Y307" i="3"/>
  <c r="X307" i="3"/>
  <c r="Y503" i="3"/>
  <c r="X503" i="3"/>
  <c r="Y481" i="3"/>
  <c r="X481" i="3"/>
  <c r="Y82" i="3"/>
  <c r="X82" i="3"/>
  <c r="Y364" i="3"/>
  <c r="X364" i="3"/>
  <c r="Y294" i="3"/>
  <c r="X294" i="3"/>
  <c r="Y310" i="3"/>
  <c r="X310" i="3"/>
  <c r="Y534" i="3"/>
  <c r="X534" i="3"/>
  <c r="Y724" i="3"/>
  <c r="X724" i="3"/>
  <c r="Y555" i="3"/>
  <c r="X555" i="3"/>
  <c r="Y406" i="3"/>
  <c r="X406" i="3"/>
  <c r="Y513" i="3"/>
  <c r="X513" i="3"/>
  <c r="Y372" i="3"/>
  <c r="X372" i="3"/>
  <c r="Y702" i="3"/>
  <c r="X702" i="3"/>
  <c r="Y430" i="3"/>
  <c r="X430" i="3"/>
  <c r="Y433" i="3"/>
  <c r="X433" i="3"/>
  <c r="Y413" i="3"/>
  <c r="X413" i="3"/>
  <c r="Y85" i="3"/>
  <c r="X85" i="3"/>
  <c r="Y788" i="3"/>
  <c r="X788" i="3"/>
  <c r="Z460" i="3"/>
  <c r="Z123" i="3"/>
  <c r="Z221" i="3"/>
  <c r="Z229" i="3"/>
  <c r="Z776" i="3"/>
  <c r="Z580" i="3"/>
  <c r="Z340" i="3"/>
  <c r="Z51" i="3"/>
  <c r="Z762" i="3"/>
  <c r="Z403" i="3"/>
  <c r="V304" i="3"/>
  <c r="Z650" i="3"/>
  <c r="Z204" i="3"/>
  <c r="Z714" i="3"/>
  <c r="Z420" i="3"/>
  <c r="Z672" i="3"/>
  <c r="Z703" i="3"/>
  <c r="Z329" i="3"/>
  <c r="Z541" i="3"/>
  <c r="Z663" i="3"/>
  <c r="Z782" i="3"/>
  <c r="Z669" i="3"/>
  <c r="Z512" i="3"/>
  <c r="Z243" i="3"/>
  <c r="Z695" i="3"/>
  <c r="Z564" i="3"/>
  <c r="Z584" i="3"/>
  <c r="Z72" i="3"/>
  <c r="Z400" i="3"/>
  <c r="Z118" i="3"/>
  <c r="Z437" i="3"/>
  <c r="Z404" i="3"/>
  <c r="Z289" i="3"/>
  <c r="Z363" i="3"/>
  <c r="Z231" i="3"/>
  <c r="Z488" i="3"/>
  <c r="Z382" i="3"/>
  <c r="Z675" i="3"/>
  <c r="Z209" i="3"/>
  <c r="Z524" i="3"/>
  <c r="Z425" i="3"/>
  <c r="W789" i="3"/>
  <c r="Z683" i="3"/>
  <c r="Z723" i="3"/>
  <c r="Z593" i="3"/>
  <c r="Z558" i="3"/>
  <c r="Z59" i="3"/>
  <c r="Z668" i="3"/>
  <c r="Z215" i="3"/>
  <c r="Z322" i="3"/>
  <c r="Z572" i="3"/>
  <c r="Z230" i="3"/>
  <c r="Z38" i="3"/>
  <c r="Z338" i="3"/>
  <c r="Z498" i="3"/>
  <c r="Z467" i="3"/>
  <c r="Z641" i="3"/>
  <c r="Z391" i="3"/>
  <c r="Z43" i="3"/>
  <c r="Z780" i="3"/>
  <c r="Z89" i="3"/>
  <c r="Z286" i="3"/>
  <c r="Z471" i="3"/>
  <c r="Z48" i="3"/>
  <c r="Z557" i="3"/>
  <c r="Z550" i="3"/>
  <c r="Z335" i="3"/>
  <c r="Z97" i="3"/>
  <c r="Z302" i="3"/>
  <c r="Z440" i="3"/>
  <c r="Z255" i="3"/>
  <c r="Z292" i="3"/>
  <c r="Z360" i="3"/>
  <c r="Z141" i="3"/>
  <c r="Z705" i="3"/>
  <c r="Z561" i="3"/>
  <c r="Z384" i="3"/>
  <c r="Z631" i="3"/>
  <c r="Z119" i="3"/>
  <c r="Z233" i="3"/>
  <c r="Z228" i="3"/>
  <c r="Z741" i="3"/>
  <c r="Z80" i="3"/>
  <c r="Z131" i="3"/>
  <c r="Z531" i="3"/>
  <c r="Z730" i="3"/>
  <c r="Z491" i="3"/>
  <c r="Z193" i="3"/>
  <c r="Z606" i="3"/>
  <c r="Z688" i="3"/>
  <c r="Z224" i="3"/>
  <c r="Z328" i="3"/>
  <c r="Z178" i="3"/>
  <c r="Z202" i="3"/>
  <c r="Z507" i="3"/>
  <c r="Z390" i="3"/>
  <c r="Z487" i="3"/>
  <c r="Z139" i="3"/>
  <c r="Z203" i="3"/>
  <c r="Z380" i="3"/>
  <c r="Z752" i="3"/>
  <c r="Z201" i="3"/>
  <c r="Z582" i="3"/>
  <c r="Z737" i="3"/>
  <c r="Z151" i="3"/>
  <c r="Z502" i="3"/>
  <c r="Z266" i="3"/>
  <c r="Z222" i="3"/>
  <c r="Z198" i="3"/>
  <c r="Z160" i="3"/>
  <c r="Z68" i="3"/>
  <c r="Z709" i="3"/>
  <c r="Z95" i="3"/>
  <c r="Z535" i="3"/>
  <c r="Z254" i="3"/>
  <c r="Z352" i="3"/>
  <c r="Z529" i="3"/>
  <c r="Z423" i="3"/>
  <c r="Z475" i="3"/>
  <c r="Z681" i="3"/>
  <c r="Z511" i="3"/>
  <c r="Z242" i="3"/>
  <c r="Z640" i="3"/>
  <c r="Z673" i="3"/>
  <c r="Z660" i="3"/>
  <c r="Z614" i="3"/>
  <c r="Z699" i="3"/>
  <c r="Z722" i="3"/>
  <c r="Z431" i="3"/>
  <c r="Z661" i="3"/>
  <c r="Z349" i="3"/>
  <c r="Z61" i="3"/>
  <c r="Z54" i="3"/>
  <c r="Z647" i="3"/>
  <c r="Z610" i="3"/>
  <c r="Z115" i="3"/>
  <c r="Z277" i="3"/>
  <c r="Z636" i="3"/>
  <c r="Z444" i="3"/>
  <c r="Z679" i="3"/>
  <c r="Z110" i="3"/>
  <c r="Z192" i="3"/>
  <c r="Z462" i="3"/>
  <c r="Z236" i="3"/>
  <c r="Z63" i="3"/>
  <c r="Z385" i="3"/>
  <c r="Z369" i="3"/>
  <c r="Z520" i="3"/>
  <c r="Z263" i="3"/>
  <c r="Z180" i="3"/>
  <c r="Z116" i="3"/>
  <c r="Z271" i="3"/>
  <c r="Z712" i="3"/>
  <c r="Z91" i="3"/>
  <c r="Z107" i="3"/>
  <c r="Z505" i="3"/>
  <c r="Z628" i="3"/>
  <c r="Z316" i="3"/>
  <c r="Z124" i="3"/>
  <c r="Z775" i="3"/>
  <c r="Z676" i="3"/>
  <c r="Z83" i="3"/>
  <c r="Z482" i="3"/>
  <c r="Z670" i="3"/>
  <c r="Z275" i="3"/>
  <c r="Z176" i="3"/>
  <c r="Z715" i="3"/>
  <c r="Z489" i="3"/>
  <c r="Z262" i="3"/>
  <c r="Z147" i="3"/>
  <c r="Z274" i="3"/>
  <c r="Z273" i="3"/>
  <c r="Z185" i="3"/>
  <c r="Z129" i="3"/>
  <c r="Z370" i="3"/>
  <c r="Z373" i="3"/>
  <c r="Z74" i="3"/>
  <c r="Z317" i="3"/>
  <c r="Z86" i="3"/>
  <c r="Z345" i="3"/>
  <c r="Z64" i="3"/>
  <c r="Z787" i="3"/>
  <c r="Z226" i="3"/>
  <c r="Z409" i="3"/>
  <c r="Z659" i="3"/>
  <c r="Z753" i="3"/>
  <c r="Z163" i="3"/>
  <c r="Z343" i="3"/>
  <c r="Z717" i="3"/>
  <c r="Z463" i="3"/>
  <c r="Z127" i="3"/>
  <c r="Z189" i="3"/>
  <c r="Z279" i="3"/>
  <c r="Z98" i="3"/>
  <c r="Z148" i="3"/>
  <c r="Z99" i="3"/>
  <c r="Z721" i="3"/>
  <c r="Z518" i="3"/>
  <c r="Z646" i="3"/>
  <c r="Z169" i="3"/>
  <c r="Z671" i="3"/>
  <c r="Z293" i="3"/>
  <c r="Z52" i="3"/>
  <c r="Z75" i="3"/>
  <c r="Z280" i="3"/>
  <c r="Z689" i="3"/>
  <c r="Z773" i="3"/>
  <c r="Z212" i="3"/>
  <c r="Z181" i="3"/>
  <c r="Z422" i="3"/>
  <c r="Z301" i="3"/>
  <c r="Z78" i="3"/>
  <c r="Z755" i="3"/>
  <c r="Z598" i="3"/>
  <c r="Z179" i="3"/>
  <c r="Z655" i="3"/>
  <c r="Z219" i="3"/>
  <c r="Z769" i="3"/>
  <c r="Z225" i="3"/>
  <c r="Z155" i="3"/>
  <c r="Z42" i="3"/>
  <c r="Z599" i="3"/>
  <c r="Z162" i="3"/>
  <c r="Z643" i="3"/>
  <c r="Z269" i="3"/>
  <c r="Z590" i="3"/>
  <c r="Z740" i="3"/>
  <c r="Z314" i="3"/>
  <c r="Z536" i="3"/>
  <c r="Z651" i="3"/>
  <c r="Z96" i="3"/>
  <c r="Z326" i="3"/>
  <c r="Z191" i="3"/>
  <c r="Z37" i="3"/>
  <c r="Z615" i="3"/>
  <c r="Z504" i="3"/>
  <c r="Z239" i="3"/>
  <c r="Z386" i="3"/>
  <c r="Z168" i="3"/>
  <c r="Z623" i="3"/>
  <c r="Z711" i="3"/>
  <c r="Z58" i="3"/>
  <c r="Z130" i="3"/>
  <c r="Z583" i="3"/>
  <c r="Z227" i="3"/>
  <c r="Z414" i="3"/>
  <c r="Z774" i="3"/>
  <c r="Z357" i="3"/>
  <c r="Z523" i="3"/>
  <c r="Z367" i="3"/>
  <c r="Z716" i="3"/>
  <c r="Z194" i="3"/>
  <c r="Z197" i="3"/>
  <c r="Z381" i="3"/>
  <c r="Z152" i="3"/>
  <c r="Z591" i="3"/>
  <c r="Z245" i="3"/>
  <c r="Z393" i="3"/>
  <c r="Z499" i="3"/>
  <c r="Z258" i="3"/>
  <c r="Z346" i="3"/>
  <c r="Z633" i="3"/>
  <c r="Z684" i="3"/>
  <c r="Z442" i="3"/>
  <c r="Z708" i="3"/>
  <c r="Z707" i="3"/>
  <c r="Z451" i="3"/>
  <c r="Z450" i="3"/>
  <c r="Z246" i="3"/>
  <c r="Z60" i="3"/>
  <c r="Z412" i="3"/>
  <c r="Z612" i="3"/>
  <c r="Z477" i="3"/>
  <c r="Z629" i="3"/>
  <c r="Z667" i="3"/>
  <c r="Z627" i="3"/>
  <c r="Z486" i="3"/>
  <c r="Z478" i="3"/>
  <c r="Z164" i="3"/>
  <c r="Z527" i="3"/>
  <c r="Z747" i="3"/>
  <c r="Z244" i="3"/>
  <c r="Z359" i="3"/>
  <c r="Z456" i="3"/>
  <c r="Z69" i="3"/>
  <c r="Z398" i="3"/>
  <c r="Z749" i="3"/>
  <c r="Z376" i="3"/>
  <c r="Z637" i="3"/>
  <c r="Z138" i="3"/>
  <c r="Z318" i="3"/>
  <c r="Z122" i="3"/>
  <c r="Z114" i="3"/>
  <c r="Z320" i="3"/>
  <c r="Z701" i="3"/>
  <c r="Z678" i="3"/>
  <c r="Z305" i="3"/>
  <c r="Z331" i="3"/>
  <c r="Z739" i="3"/>
  <c r="Z447" i="3"/>
  <c r="Z725" i="3"/>
  <c r="Z548" i="3"/>
  <c r="Z330" i="3"/>
  <c r="Z195" i="3"/>
  <c r="Z333" i="3"/>
  <c r="Z581" i="3"/>
  <c r="Z428" i="3"/>
  <c r="Z757" i="3"/>
  <c r="Z84" i="3"/>
  <c r="Z694" i="3"/>
  <c r="Z595" i="3"/>
  <c r="Z253" i="3"/>
  <c r="Z616" i="3"/>
  <c r="Z173" i="3"/>
  <c r="Z379" i="3"/>
  <c r="Z309" i="3"/>
  <c r="Z87" i="3"/>
  <c r="Z458" i="3"/>
  <c r="Z528" i="3"/>
  <c r="Z613" i="3"/>
  <c r="Z132" i="3"/>
  <c r="Z401" i="3"/>
  <c r="Z766" i="3"/>
  <c r="Z479" i="3"/>
  <c r="Z172" i="3"/>
  <c r="Z578" i="3"/>
  <c r="Z387" i="3"/>
  <c r="Z71" i="3"/>
  <c r="Z639" i="3"/>
  <c r="Z592" i="3"/>
  <c r="Z365" i="3"/>
  <c r="Z213" i="3"/>
  <c r="Z165" i="3"/>
  <c r="Z109" i="3"/>
  <c r="Z589" i="3"/>
  <c r="Z537" i="3"/>
  <c r="Z158" i="3"/>
  <c r="Z514" i="3"/>
  <c r="Z44" i="3"/>
  <c r="Z50" i="3"/>
  <c r="Z295" i="3"/>
  <c r="Z566" i="3"/>
  <c r="Z20" i="3"/>
  <c r="V270" i="3"/>
  <c r="V509" i="3"/>
  <c r="V353" i="3"/>
  <c r="V751" i="3"/>
  <c r="V281" i="3"/>
  <c r="V786" i="3"/>
  <c r="V70" i="3"/>
  <c r="V406" i="3"/>
  <c r="Z18" i="3"/>
  <c r="V576" i="3"/>
  <c r="V372" i="3"/>
  <c r="Z29" i="3"/>
  <c r="V347" i="3"/>
  <c r="M789" i="3"/>
  <c r="V134" i="3"/>
  <c r="V184" i="3"/>
  <c r="V167" i="3"/>
  <c r="V426" i="3"/>
  <c r="V702" i="3"/>
  <c r="V101" i="3"/>
  <c r="V294" i="3"/>
  <c r="V481" i="3"/>
  <c r="V82" i="3"/>
  <c r="V388" i="3"/>
  <c r="V727" i="3"/>
  <c r="Z15" i="3"/>
  <c r="Z26" i="3"/>
  <c r="V232" i="3"/>
  <c r="V497" i="3"/>
  <c r="V492" i="3"/>
  <c r="V336" i="3"/>
  <c r="V216" i="3"/>
  <c r="V364" i="3"/>
  <c r="V449" i="3"/>
  <c r="V436" i="3"/>
  <c r="V117" i="3"/>
  <c r="V248" i="3"/>
  <c r="V513" i="3"/>
  <c r="V522" i="3"/>
  <c r="V36" i="3"/>
  <c r="V264" i="3"/>
  <c r="V454" i="3"/>
  <c r="V368" i="3"/>
  <c r="V150" i="3"/>
  <c r="V76" i="3"/>
  <c r="V350" i="3"/>
  <c r="V758" i="3"/>
  <c r="V300" i="3"/>
  <c r="V781" i="3"/>
  <c r="V457" i="3"/>
  <c r="V461" i="3"/>
  <c r="V565" i="3"/>
  <c r="Z283" i="3"/>
  <c r="V746" i="3"/>
  <c r="Z24" i="3"/>
  <c r="V200" i="3"/>
  <c r="V555" i="3"/>
  <c r="V736" i="3"/>
  <c r="V439" i="3"/>
  <c r="V519" i="3"/>
  <c r="V534" i="3"/>
  <c r="V476" i="3"/>
  <c r="V560" i="3"/>
  <c r="V543" i="3"/>
  <c r="V396" i="3"/>
  <c r="V768" i="3"/>
  <c r="V430" i="3"/>
  <c r="V358" i="3"/>
  <c r="Z704" i="3"/>
  <c r="V327" i="3"/>
  <c r="V418" i="3"/>
  <c r="V402" i="3"/>
  <c r="Z28" i="3"/>
  <c r="V310" i="3"/>
  <c r="V57" i="3"/>
  <c r="V288" i="3"/>
  <c r="V551" i="3"/>
  <c r="V503" i="3"/>
  <c r="V383" i="3"/>
  <c r="V267" i="3"/>
  <c r="V313" i="3"/>
  <c r="V724" i="3"/>
  <c r="V465" i="3"/>
  <c r="Z31" i="3"/>
  <c r="Z21" i="3"/>
  <c r="Z16" i="3"/>
  <c r="Z415" i="2"/>
  <c r="Z546" i="2"/>
  <c r="Z639" i="2"/>
  <c r="Z417" i="2"/>
  <c r="Z376" i="2"/>
  <c r="Z293" i="2"/>
  <c r="Z440" i="2"/>
  <c r="Z583" i="2"/>
  <c r="Z290" i="2"/>
  <c r="Z289" i="2"/>
  <c r="Z536" i="2"/>
  <c r="Z320" i="2"/>
  <c r="Z338" i="2"/>
  <c r="Z668" i="2"/>
  <c r="Z644" i="2"/>
  <c r="Z397" i="2"/>
  <c r="Z560" i="2"/>
  <c r="Z433" i="2"/>
  <c r="Z294" i="2"/>
  <c r="Z325" i="2"/>
  <c r="Z449" i="2"/>
  <c r="Z612" i="2"/>
  <c r="Z453" i="2"/>
  <c r="Z636" i="2"/>
  <c r="Z407" i="2"/>
  <c r="Z343" i="2"/>
  <c r="Z410" i="2"/>
  <c r="Z445" i="2"/>
  <c r="Z480" i="2"/>
  <c r="Z416" i="2"/>
  <c r="Z299" i="2"/>
  <c r="Z566" i="2"/>
  <c r="Z496" i="2"/>
  <c r="Z430" i="2"/>
  <c r="Z683" i="2"/>
  <c r="Z465" i="2"/>
  <c r="Z316" i="2"/>
  <c r="Z301" i="2"/>
  <c r="Z655" i="2"/>
  <c r="Z547" i="2"/>
  <c r="Z439" i="2"/>
  <c r="Z598" i="2"/>
  <c r="Z635" i="2"/>
  <c r="Z484" i="2"/>
  <c r="Z670" i="2"/>
  <c r="Z490" i="2"/>
  <c r="Z506" i="2"/>
  <c r="Z533" i="2"/>
  <c r="Z647" i="2"/>
  <c r="Z403" i="2"/>
  <c r="Z474" i="2"/>
  <c r="Z578" i="2"/>
  <c r="Z315" i="2"/>
  <c r="Z671" i="2"/>
  <c r="Z642" i="2"/>
  <c r="Z476" i="2"/>
  <c r="Z594" i="2"/>
  <c r="Z553" i="2"/>
  <c r="Z552" i="2"/>
  <c r="Z584" i="2"/>
  <c r="Z523" i="2"/>
  <c r="Z690" i="2"/>
  <c r="Z307" i="2"/>
  <c r="Z422" i="2"/>
  <c r="Z400" i="2"/>
  <c r="Z452" i="2"/>
  <c r="Z513" i="2"/>
  <c r="Z344" i="2"/>
  <c r="Z296" i="2"/>
  <c r="Z610" i="2"/>
  <c r="Z370" i="2"/>
  <c r="Z420" i="2"/>
  <c r="Z535" i="2"/>
  <c r="Z380" i="2"/>
  <c r="Z351" i="2"/>
  <c r="Z555" i="2"/>
  <c r="Z287" i="2"/>
  <c r="Z602" i="2"/>
  <c r="Z318" i="2"/>
  <c r="Z607" i="2"/>
  <c r="Z309" i="2"/>
  <c r="Z264" i="2"/>
  <c r="Z342" i="2"/>
  <c r="Z426" i="2"/>
  <c r="Z504" i="2"/>
  <c r="Z673" i="2"/>
  <c r="Z378" i="2"/>
  <c r="Z450" i="2"/>
  <c r="Z308" i="2"/>
  <c r="Z501" i="2"/>
  <c r="Z653" i="2"/>
  <c r="Z532" i="2"/>
  <c r="Z528" i="2"/>
  <c r="Z524" i="2"/>
  <c r="Z279" i="2"/>
  <c r="Z646" i="2"/>
  <c r="Z590" i="2"/>
  <c r="Z394" i="2"/>
  <c r="Z682" i="2"/>
  <c r="Z582" i="2"/>
  <c r="Z665" i="2"/>
  <c r="Z550" i="2"/>
  <c r="Z297" i="2"/>
  <c r="Z249" i="2"/>
  <c r="Z319" i="2"/>
  <c r="Z391" i="2"/>
  <c r="Z356" i="2"/>
  <c r="Z429" i="2"/>
  <c r="Z406" i="2"/>
  <c r="Z468" i="2"/>
  <c r="Z421" i="2"/>
  <c r="Z259" i="2"/>
  <c r="Z534" i="2"/>
  <c r="Z511" i="2"/>
  <c r="Z424" i="2"/>
  <c r="Z408" i="2"/>
  <c r="Z353" i="2"/>
  <c r="Z489" i="2"/>
  <c r="Z605" i="2"/>
  <c r="Z379" i="2"/>
  <c r="Z265" i="2"/>
  <c r="Z549" i="2"/>
  <c r="Z481" i="2"/>
  <c r="Z510" i="2"/>
  <c r="Z298" i="2"/>
  <c r="Z631" i="2"/>
  <c r="Z464" i="2"/>
  <c r="Z274" i="2"/>
  <c r="X248" i="2"/>
  <c r="Y248" i="2"/>
  <c r="X494" i="2"/>
  <c r="Y494" i="2"/>
  <c r="Z514" i="2"/>
  <c r="Z518" i="2"/>
  <c r="Z530" i="2"/>
  <c r="Z538" i="2"/>
  <c r="Z656" i="2"/>
  <c r="Z475" i="2"/>
  <c r="Z667" i="2"/>
  <c r="Z295" i="2"/>
  <c r="Z632" i="2"/>
  <c r="Z478" i="2"/>
  <c r="X677" i="2"/>
  <c r="Y677" i="2"/>
  <c r="Z333" i="2"/>
  <c r="Z585" i="2"/>
  <c r="Z310" i="2"/>
  <c r="Z470" i="2"/>
  <c r="Z609" i="2"/>
  <c r="Z334" i="2"/>
  <c r="Z382" i="2"/>
  <c r="X358" i="2"/>
  <c r="Y358" i="2"/>
  <c r="Z499" i="2"/>
  <c r="Z633" i="2"/>
  <c r="Z477" i="2"/>
  <c r="Z597" i="2"/>
  <c r="Z654" i="2"/>
  <c r="Z525" i="2"/>
  <c r="Z658" i="2"/>
  <c r="Z321" i="2"/>
  <c r="Z335" i="2"/>
  <c r="Z393" i="2"/>
  <c r="Z278" i="2"/>
  <c r="Z691" i="2"/>
  <c r="Z381" i="2"/>
  <c r="Z286" i="2"/>
  <c r="Z466" i="2"/>
  <c r="Z681" i="2"/>
  <c r="Z371" i="2"/>
  <c r="Z621" i="2"/>
  <c r="Z392" i="2"/>
  <c r="Z589" i="2"/>
  <c r="X692" i="2"/>
  <c r="Y692" i="2"/>
  <c r="Z479" i="2"/>
  <c r="X446" i="2"/>
  <c r="Y446" i="2"/>
  <c r="Z346" i="2"/>
  <c r="Z622" i="2"/>
  <c r="Z624" i="2"/>
  <c r="Z596" i="2"/>
  <c r="Z634" i="2"/>
  <c r="Z425" i="2"/>
  <c r="Z548" i="2"/>
  <c r="Z263" i="2"/>
  <c r="Z497" i="2"/>
  <c r="Z531" i="2"/>
  <c r="Z651" i="2"/>
  <c r="Z418" i="2"/>
  <c r="Z366" i="2"/>
  <c r="Z57" i="2"/>
  <c r="Z199" i="2"/>
  <c r="W693" i="2"/>
  <c r="Z78" i="2"/>
  <c r="Z221" i="2"/>
  <c r="M693" i="2"/>
  <c r="V248" i="2"/>
  <c r="V677" i="2"/>
  <c r="V358" i="2"/>
  <c r="V692" i="2"/>
  <c r="V494" i="2"/>
  <c r="V446" i="2"/>
  <c r="Z25" i="2"/>
  <c r="Z108" i="2"/>
  <c r="Z61" i="2"/>
  <c r="Z86" i="2"/>
  <c r="Z145" i="2"/>
  <c r="Z59" i="2"/>
  <c r="Z48" i="2"/>
  <c r="Z79" i="2"/>
  <c r="Z245" i="2"/>
  <c r="Z192" i="2"/>
  <c r="Z31" i="2"/>
  <c r="Z173" i="2"/>
  <c r="Z231" i="2"/>
  <c r="Z241" i="2"/>
  <c r="Z204" i="2"/>
  <c r="Z232" i="2"/>
  <c r="Z142" i="2"/>
  <c r="Z41" i="2"/>
  <c r="Z34" i="2"/>
  <c r="Z91" i="2"/>
  <c r="Z45" i="2"/>
  <c r="Z215" i="2"/>
  <c r="Z121" i="2"/>
  <c r="Z220" i="2"/>
  <c r="Z206" i="2"/>
  <c r="Z90" i="2"/>
  <c r="Z131" i="2"/>
  <c r="Z47" i="2"/>
  <c r="Z89" i="2"/>
  <c r="Z148" i="2"/>
  <c r="Z187" i="2"/>
  <c r="Z104" i="2"/>
  <c r="Z84" i="2"/>
  <c r="Z219" i="2"/>
  <c r="Z123" i="2"/>
  <c r="Z163" i="2"/>
  <c r="Z113" i="2"/>
  <c r="Z209" i="2"/>
  <c r="Z133" i="2"/>
  <c r="Z170" i="2"/>
  <c r="Z152" i="2"/>
  <c r="Z20" i="2"/>
  <c r="Z122" i="2"/>
  <c r="Z128" i="2"/>
  <c r="Z115" i="2"/>
  <c r="Z68" i="2"/>
  <c r="Z96" i="2"/>
  <c r="Z196" i="2"/>
  <c r="Z230" i="2"/>
  <c r="Z63" i="2"/>
  <c r="Z24" i="2"/>
  <c r="Z36" i="2"/>
  <c r="Z225" i="2"/>
  <c r="Z138" i="2"/>
  <c r="Z126" i="2"/>
  <c r="Z127" i="2"/>
  <c r="Z169" i="2"/>
  <c r="Z13" i="3"/>
  <c r="Z35" i="3"/>
  <c r="Z22" i="3"/>
  <c r="Z27" i="3"/>
  <c r="Z23" i="2"/>
  <c r="Z216" i="2"/>
  <c r="Z65" i="2"/>
  <c r="Z50" i="2"/>
  <c r="Z238" i="2"/>
  <c r="Z168" i="2"/>
  <c r="Z137" i="2"/>
  <c r="Z40" i="2"/>
  <c r="Z147" i="2"/>
  <c r="Z56" i="2"/>
  <c r="Z106" i="2"/>
  <c r="Z228" i="2"/>
  <c r="Z66" i="2"/>
  <c r="Z234" i="2"/>
  <c r="Z76" i="2"/>
  <c r="Z175" i="2"/>
  <c r="Z33" i="2"/>
  <c r="Z37" i="2"/>
  <c r="Z155" i="2"/>
  <c r="Z194" i="2"/>
  <c r="Z243" i="2"/>
  <c r="Z201" i="2"/>
  <c r="Z150" i="2"/>
  <c r="Z135" i="2"/>
  <c r="Z172" i="2"/>
  <c r="Z13" i="2"/>
  <c r="Z229" i="2"/>
  <c r="Z95" i="2"/>
  <c r="Z93" i="2"/>
  <c r="Z140" i="2"/>
  <c r="Z88" i="2"/>
  <c r="Z171" i="2"/>
  <c r="Z46" i="2"/>
  <c r="Z181" i="2"/>
  <c r="Z179" i="2"/>
  <c r="Z200" i="2"/>
  <c r="Z177" i="2"/>
  <c r="Z141" i="2"/>
  <c r="Z213" i="2"/>
  <c r="Z203" i="2"/>
  <c r="Z54" i="2"/>
  <c r="Z99" i="2"/>
  <c r="Z195" i="2"/>
  <c r="Z180" i="2"/>
  <c r="Z83" i="2"/>
  <c r="Z70" i="2"/>
  <c r="Z210" i="2"/>
  <c r="Z197" i="2"/>
  <c r="Z85" i="2"/>
  <c r="Z134" i="2"/>
  <c r="Z124" i="2"/>
  <c r="Z105" i="2"/>
  <c r="Z130" i="2"/>
  <c r="Z185" i="2"/>
  <c r="Z53" i="2"/>
  <c r="Z235" i="2"/>
  <c r="Z38" i="2"/>
  <c r="Z217" i="2"/>
  <c r="Z162" i="2"/>
  <c r="Z149" i="2"/>
  <c r="Z74" i="2"/>
  <c r="Z244" i="2"/>
  <c r="Z146" i="2"/>
  <c r="Z207" i="2"/>
  <c r="Z153" i="2"/>
  <c r="Z80" i="2"/>
  <c r="Z67" i="2"/>
  <c r="Z52" i="2"/>
  <c r="Z109" i="2"/>
  <c r="Z151" i="2"/>
  <c r="Z125" i="2"/>
  <c r="Z97" i="2"/>
  <c r="Z116" i="2"/>
  <c r="Z103" i="2"/>
  <c r="Z183" i="2"/>
  <c r="Z30" i="2"/>
  <c r="Z237" i="2"/>
  <c r="Z205" i="2"/>
  <c r="Z190" i="2"/>
  <c r="Z102" i="2"/>
  <c r="Z101" i="2"/>
  <c r="Z222" i="2"/>
  <c r="Z71" i="2"/>
  <c r="Z32" i="3"/>
  <c r="Z19" i="3"/>
  <c r="Z33" i="3"/>
  <c r="Z14" i="3"/>
  <c r="Z58" i="2"/>
  <c r="Z110" i="2"/>
  <c r="Z73" i="2"/>
  <c r="Z49" i="2"/>
  <c r="Z114" i="2"/>
  <c r="Z87" i="2"/>
  <c r="Z42" i="2"/>
  <c r="Z77" i="2"/>
  <c r="Z189" i="2"/>
  <c r="Z129" i="2"/>
  <c r="Z226" i="2"/>
  <c r="Z120" i="2"/>
  <c r="Z62" i="2"/>
  <c r="Z233" i="2"/>
  <c r="Z118" i="2"/>
  <c r="Z75" i="2"/>
  <c r="Z60" i="2"/>
  <c r="Z198" i="2"/>
  <c r="Z154" i="2"/>
  <c r="Z55" i="2"/>
  <c r="Z724" i="3" l="1"/>
  <c r="Z481" i="3"/>
  <c r="Z300" i="3"/>
  <c r="Z272" i="3"/>
  <c r="Z368" i="3"/>
  <c r="Z413" i="3"/>
  <c r="Z276" i="3"/>
  <c r="Z727" i="3"/>
  <c r="Z408" i="3"/>
  <c r="Z522" i="3"/>
  <c r="Z117" i="3"/>
  <c r="Z492" i="3"/>
  <c r="Z396" i="3"/>
  <c r="Z36" i="3"/>
  <c r="Z294" i="3"/>
  <c r="Z758" i="3"/>
  <c r="Z509" i="3"/>
  <c r="Z770" i="3"/>
  <c r="Z454" i="3"/>
  <c r="Z702" i="3"/>
  <c r="Z503" i="3"/>
  <c r="Z565" i="3"/>
  <c r="Z281" i="3"/>
  <c r="Z436" i="3"/>
  <c r="Z76" i="3"/>
  <c r="Z264" i="3"/>
  <c r="Z364" i="3"/>
  <c r="Z465" i="3"/>
  <c r="Z433" i="3"/>
  <c r="Z555" i="3"/>
  <c r="Z134" i="3"/>
  <c r="Z706" i="3"/>
  <c r="Z288" i="3"/>
  <c r="Z788" i="3"/>
  <c r="Z307" i="3"/>
  <c r="Z457" i="3"/>
  <c r="Z567" i="3"/>
  <c r="Z441" i="3"/>
  <c r="Z296" i="3"/>
  <c r="Z278" i="3"/>
  <c r="Z267" i="3"/>
  <c r="Z353" i="3"/>
  <c r="Z439" i="3"/>
  <c r="Z313" i="3"/>
  <c r="Y789" i="3"/>
  <c r="X789" i="3"/>
  <c r="Z310" i="3"/>
  <c r="Z534" i="3"/>
  <c r="Z184" i="3"/>
  <c r="Z358" i="3"/>
  <c r="Z57" i="3"/>
  <c r="Z476" i="3"/>
  <c r="Z82" i="3"/>
  <c r="Z525" i="3"/>
  <c r="Z101" i="3"/>
  <c r="Z336" i="3"/>
  <c r="Z551" i="3"/>
  <c r="Z319" i="3"/>
  <c r="Z449" i="3"/>
  <c r="Z461" i="3"/>
  <c r="Z430" i="3"/>
  <c r="Z406" i="3"/>
  <c r="Z736" i="3"/>
  <c r="Z383" i="3"/>
  <c r="Z216" i="3"/>
  <c r="Z543" i="3"/>
  <c r="Z410" i="3"/>
  <c r="Z426" i="3"/>
  <c r="Z751" i="3"/>
  <c r="Z786" i="3"/>
  <c r="Z418" i="3"/>
  <c r="Z327" i="3"/>
  <c r="Z576" i="3"/>
  <c r="Z347" i="3"/>
  <c r="Z200" i="3"/>
  <c r="Z372" i="3"/>
  <c r="Z497" i="3"/>
  <c r="Z519" i="3"/>
  <c r="Z270" i="3"/>
  <c r="Z402" i="3"/>
  <c r="Z304" i="3"/>
  <c r="Z513" i="3"/>
  <c r="Z167" i="3"/>
  <c r="Z781" i="3"/>
  <c r="Z768" i="3"/>
  <c r="Z85" i="3"/>
  <c r="Z399" i="3"/>
  <c r="Z70" i="3"/>
  <c r="Z150" i="3"/>
  <c r="Z746" i="3"/>
  <c r="Z560" i="3"/>
  <c r="Z375" i="3"/>
  <c r="Z232" i="3"/>
  <c r="Z388" i="3"/>
  <c r="Z248" i="3"/>
  <c r="Z350" i="3"/>
  <c r="V789" i="3"/>
  <c r="Z677" i="2"/>
  <c r="Z494" i="2"/>
  <c r="Z358" i="2"/>
  <c r="Z692" i="2"/>
  <c r="X693" i="2"/>
  <c r="Y693" i="2"/>
  <c r="Z446" i="2"/>
  <c r="Z248" i="2"/>
  <c r="V693" i="2"/>
  <c r="Z789" i="3" l="1"/>
  <c r="Z693" i="2"/>
  <c r="M764" i="1" l="1"/>
  <c r="Y764" i="1" s="1"/>
  <c r="M762" i="1"/>
  <c r="M761" i="1"/>
  <c r="M755" i="1"/>
  <c r="M742" i="1"/>
  <c r="M739" i="1"/>
  <c r="M718" i="1"/>
  <c r="M716" i="1"/>
  <c r="M709" i="1"/>
  <c r="M700" i="1"/>
  <c r="M689" i="1"/>
  <c r="Y689" i="1" s="1"/>
  <c r="M681" i="1"/>
  <c r="M680" i="1"/>
  <c r="M679" i="1"/>
  <c r="Y679" i="1" s="1"/>
  <c r="M678" i="1"/>
  <c r="M670" i="1"/>
  <c r="M666" i="1"/>
  <c r="M665" i="1"/>
  <c r="Y665" i="1" s="1"/>
  <c r="M662" i="1"/>
  <c r="M659" i="1"/>
  <c r="M653" i="1"/>
  <c r="Y653" i="1" s="1"/>
  <c r="M652" i="1"/>
  <c r="M651" i="1"/>
  <c r="M645" i="1"/>
  <c r="M644" i="1"/>
  <c r="M639" i="1"/>
  <c r="M637" i="1"/>
  <c r="M636" i="1"/>
  <c r="Y636" i="1" s="1"/>
  <c r="M633" i="1"/>
  <c r="Y633" i="1" s="1"/>
  <c r="M632" i="1"/>
  <c r="M628" i="1"/>
  <c r="M626" i="1"/>
  <c r="M625" i="1"/>
  <c r="M624" i="1"/>
  <c r="M620" i="1"/>
  <c r="M618" i="1"/>
  <c r="M614" i="1"/>
  <c r="M611" i="1"/>
  <c r="M609" i="1"/>
  <c r="M608" i="1"/>
  <c r="M607" i="1"/>
  <c r="M603" i="1"/>
  <c r="M600" i="1"/>
  <c r="M595" i="1"/>
  <c r="M594" i="1"/>
  <c r="M587" i="1"/>
  <c r="M586" i="1"/>
  <c r="M583" i="1"/>
  <c r="M581" i="1"/>
  <c r="M580" i="1"/>
  <c r="M577" i="1"/>
  <c r="M575" i="1"/>
  <c r="M565" i="1"/>
  <c r="M562" i="1"/>
  <c r="M561" i="1"/>
  <c r="Y561" i="1" s="1"/>
  <c r="M558" i="1"/>
  <c r="M555" i="1"/>
  <c r="M553" i="1"/>
  <c r="M550" i="1"/>
  <c r="Y550" i="1" s="1"/>
  <c r="M546" i="1"/>
  <c r="M545" i="1"/>
  <c r="M543" i="1"/>
  <c r="M542" i="1"/>
  <c r="M536" i="1"/>
  <c r="M535" i="1"/>
  <c r="M529" i="1"/>
  <c r="M528" i="1"/>
  <c r="M527" i="1"/>
  <c r="M526" i="1"/>
  <c r="M524" i="1"/>
  <c r="M523" i="1"/>
  <c r="M516" i="1"/>
  <c r="M514" i="1"/>
  <c r="M513" i="1"/>
  <c r="M508" i="1"/>
  <c r="M505" i="1"/>
  <c r="M499" i="1"/>
  <c r="M493" i="1"/>
  <c r="M490" i="1"/>
  <c r="M488" i="1"/>
  <c r="M487" i="1"/>
  <c r="M485" i="1"/>
  <c r="M483" i="1"/>
  <c r="M482" i="1"/>
  <c r="M477" i="1"/>
  <c r="M476" i="1"/>
  <c r="M474" i="1"/>
  <c r="Y474" i="1" s="1"/>
  <c r="M464" i="1"/>
  <c r="M462" i="1"/>
  <c r="M456" i="1"/>
  <c r="M455" i="1"/>
  <c r="M443" i="1"/>
  <c r="M437" i="1"/>
  <c r="M435" i="1"/>
  <c r="M431" i="1"/>
  <c r="M430" i="1"/>
  <c r="M428" i="1"/>
  <c r="M427" i="1"/>
  <c r="M423" i="1"/>
  <c r="M422" i="1"/>
  <c r="M421" i="1"/>
  <c r="M415" i="1"/>
  <c r="M414" i="1"/>
  <c r="M410" i="1"/>
  <c r="M404" i="1"/>
  <c r="M403" i="1"/>
  <c r="M400" i="1"/>
  <c r="M398" i="1"/>
  <c r="M396" i="1"/>
  <c r="M393" i="1"/>
  <c r="M386" i="1"/>
  <c r="M385" i="1"/>
  <c r="M383" i="1"/>
  <c r="M382" i="1"/>
  <c r="M380" i="1"/>
  <c r="M376" i="1"/>
  <c r="M364" i="1"/>
  <c r="M363" i="1"/>
  <c r="M361" i="1"/>
  <c r="M360" i="1"/>
  <c r="Y360" i="1" s="1"/>
  <c r="M357" i="1"/>
  <c r="M356" i="1"/>
  <c r="M355" i="1"/>
  <c r="M348" i="1"/>
  <c r="M342" i="1"/>
  <c r="M341" i="1"/>
  <c r="M339" i="1"/>
  <c r="M322" i="1"/>
  <c r="M316" i="1"/>
  <c r="M313" i="1"/>
  <c r="M307" i="1"/>
  <c r="M306" i="1"/>
  <c r="Y306" i="1" s="1"/>
  <c r="M305" i="1"/>
  <c r="M304" i="1"/>
  <c r="M302" i="1"/>
  <c r="M297" i="1"/>
  <c r="M287" i="1"/>
  <c r="M286" i="1"/>
  <c r="M277" i="1"/>
  <c r="M276" i="1"/>
  <c r="M274" i="1"/>
  <c r="M272" i="1"/>
  <c r="Y272" i="1" s="1"/>
  <c r="M266" i="1"/>
  <c r="M264" i="1"/>
  <c r="M259" i="1"/>
  <c r="M256" i="1"/>
  <c r="M253" i="1"/>
  <c r="M252" i="1"/>
  <c r="M250" i="1"/>
  <c r="M243" i="1"/>
  <c r="M236" i="1"/>
  <c r="M227" i="1"/>
  <c r="M224" i="1"/>
  <c r="M222" i="1"/>
  <c r="M221" i="1"/>
  <c r="M218" i="1"/>
  <c r="M214" i="1"/>
  <c r="M204" i="1"/>
  <c r="M195" i="1"/>
  <c r="M189" i="1"/>
  <c r="M182" i="1"/>
  <c r="M181" i="1"/>
  <c r="Y181" i="1" s="1"/>
  <c r="M180" i="1"/>
  <c r="M178" i="1"/>
  <c r="M162" i="1"/>
  <c r="M161" i="1"/>
  <c r="M158" i="1"/>
  <c r="M157" i="1"/>
  <c r="M155" i="1"/>
  <c r="Y155" i="1" s="1"/>
  <c r="M151" i="1"/>
  <c r="M145" i="1"/>
  <c r="M144" i="1"/>
  <c r="M142" i="1"/>
  <c r="M141" i="1"/>
  <c r="M139" i="1"/>
  <c r="M138" i="1"/>
  <c r="M137" i="1"/>
  <c r="M136" i="1"/>
  <c r="Y136" i="1" s="1"/>
  <c r="M128" i="1"/>
  <c r="Y128" i="1" s="1"/>
  <c r="M127" i="1"/>
  <c r="Y127" i="1" s="1"/>
  <c r="M121" i="1"/>
  <c r="M120" i="1"/>
  <c r="M119" i="1"/>
  <c r="M118" i="1"/>
  <c r="M107" i="1"/>
  <c r="M105" i="1"/>
  <c r="M104" i="1"/>
  <c r="M102" i="1"/>
  <c r="M96" i="1"/>
  <c r="Y96" i="1" s="1"/>
  <c r="M94" i="1"/>
  <c r="M86" i="1"/>
  <c r="M81" i="1"/>
  <c r="M78" i="1"/>
  <c r="M70" i="1"/>
  <c r="M69" i="1"/>
  <c r="Y69" i="1" s="1"/>
  <c r="M68" i="1"/>
  <c r="M65" i="1"/>
  <c r="M62" i="1"/>
  <c r="M61" i="1"/>
  <c r="M58" i="1"/>
  <c r="M51" i="1"/>
  <c r="M50" i="1"/>
  <c r="M49" i="1"/>
  <c r="M46" i="1"/>
  <c r="M44" i="1"/>
  <c r="M42" i="1"/>
  <c r="M39" i="1"/>
  <c r="Y39" i="1" s="1"/>
  <c r="M37" i="1"/>
  <c r="M35" i="1"/>
  <c r="M31" i="1"/>
  <c r="W20" i="1"/>
  <c r="M20" i="1"/>
  <c r="V20" i="1" s="1"/>
  <c r="X37" i="1" l="1"/>
  <c r="Y37" i="1"/>
  <c r="X118" i="1"/>
  <c r="Y118" i="1"/>
  <c r="X144" i="1"/>
  <c r="Y144" i="1"/>
  <c r="X252" i="1"/>
  <c r="Y252" i="1"/>
  <c r="X297" i="1"/>
  <c r="Y297" i="1"/>
  <c r="X385" i="1"/>
  <c r="Y385" i="1"/>
  <c r="X505" i="1"/>
  <c r="Y505" i="1"/>
  <c r="X575" i="1"/>
  <c r="Y575" i="1"/>
  <c r="X608" i="1"/>
  <c r="Y608" i="1"/>
  <c r="X755" i="1"/>
  <c r="Y755" i="1"/>
  <c r="X119" i="1"/>
  <c r="Y119" i="1"/>
  <c r="X195" i="1"/>
  <c r="Y195" i="1"/>
  <c r="X253" i="1"/>
  <c r="Y253" i="1"/>
  <c r="X302" i="1"/>
  <c r="Y302" i="1"/>
  <c r="X355" i="1"/>
  <c r="Y355" i="1"/>
  <c r="X386" i="1"/>
  <c r="Y386" i="1"/>
  <c r="X423" i="1"/>
  <c r="Y423" i="1"/>
  <c r="X508" i="1"/>
  <c r="Y508" i="1"/>
  <c r="X542" i="1"/>
  <c r="Y542" i="1"/>
  <c r="X609" i="1"/>
  <c r="Y609" i="1"/>
  <c r="X637" i="1"/>
  <c r="Y637" i="1"/>
  <c r="X761" i="1"/>
  <c r="Y761" i="1"/>
  <c r="X42" i="1"/>
  <c r="Y42" i="1"/>
  <c r="X70" i="1"/>
  <c r="Y70" i="1"/>
  <c r="X120" i="1"/>
  <c r="Y120" i="1"/>
  <c r="X204" i="1"/>
  <c r="Y204" i="1"/>
  <c r="X256" i="1"/>
  <c r="Y256" i="1"/>
  <c r="X304" i="1"/>
  <c r="Y304" i="1"/>
  <c r="X356" i="1"/>
  <c r="Y356" i="1"/>
  <c r="X393" i="1"/>
  <c r="Y393" i="1"/>
  <c r="X427" i="1"/>
  <c r="Y427" i="1"/>
  <c r="X476" i="1"/>
  <c r="Y476" i="1"/>
  <c r="X513" i="1"/>
  <c r="Y513" i="1"/>
  <c r="X580" i="1"/>
  <c r="Y580" i="1"/>
  <c r="X611" i="1"/>
  <c r="Y611" i="1"/>
  <c r="X639" i="1"/>
  <c r="Y639" i="1"/>
  <c r="X762" i="1"/>
  <c r="Y762" i="1"/>
  <c r="X44" i="1"/>
  <c r="Y44" i="1"/>
  <c r="X78" i="1"/>
  <c r="Y78" i="1"/>
  <c r="X46" i="1"/>
  <c r="Y46" i="1"/>
  <c r="X81" i="1"/>
  <c r="Y81" i="1"/>
  <c r="X157" i="1"/>
  <c r="Y157" i="1"/>
  <c r="X218" i="1"/>
  <c r="Y218" i="1"/>
  <c r="X264" i="1"/>
  <c r="Y264" i="1"/>
  <c r="X398" i="1"/>
  <c r="Y398" i="1"/>
  <c r="X430" i="1"/>
  <c r="Y430" i="1"/>
  <c r="X482" i="1"/>
  <c r="Y482" i="1"/>
  <c r="X516" i="1"/>
  <c r="Y516" i="1"/>
  <c r="X546" i="1"/>
  <c r="Y546" i="1"/>
  <c r="X583" i="1"/>
  <c r="Y583" i="1"/>
  <c r="X618" i="1"/>
  <c r="Y618" i="1"/>
  <c r="X645" i="1"/>
  <c r="Y645" i="1"/>
  <c r="X681" i="1"/>
  <c r="Y681" i="1"/>
  <c r="X49" i="1"/>
  <c r="Y49" i="1"/>
  <c r="X86" i="1"/>
  <c r="Y86" i="1"/>
  <c r="X158" i="1"/>
  <c r="Y158" i="1"/>
  <c r="X221" i="1"/>
  <c r="Y221" i="1"/>
  <c r="X266" i="1"/>
  <c r="Y266" i="1"/>
  <c r="X307" i="1"/>
  <c r="Y307" i="1"/>
  <c r="X361" i="1"/>
  <c r="Y361" i="1"/>
  <c r="X400" i="1"/>
  <c r="Y400" i="1"/>
  <c r="X431" i="1"/>
  <c r="Y431" i="1"/>
  <c r="X483" i="1"/>
  <c r="Y483" i="1"/>
  <c r="X523" i="1"/>
  <c r="Y523" i="1"/>
  <c r="X586" i="1"/>
  <c r="Y586" i="1"/>
  <c r="X620" i="1"/>
  <c r="Y620" i="1"/>
  <c r="X651" i="1"/>
  <c r="Y651" i="1"/>
  <c r="X50" i="1"/>
  <c r="Y50" i="1"/>
  <c r="X94" i="1"/>
  <c r="Y94" i="1"/>
  <c r="X161" i="1"/>
  <c r="Y161" i="1"/>
  <c r="X222" i="1"/>
  <c r="Y222" i="1"/>
  <c r="X313" i="1"/>
  <c r="Y313" i="1"/>
  <c r="X363" i="1"/>
  <c r="Y363" i="1"/>
  <c r="X403" i="1"/>
  <c r="Y403" i="1"/>
  <c r="X435" i="1"/>
  <c r="Y435" i="1"/>
  <c r="X485" i="1"/>
  <c r="Y485" i="1"/>
  <c r="X524" i="1"/>
  <c r="Y524" i="1"/>
  <c r="X553" i="1"/>
  <c r="Y553" i="1"/>
  <c r="X587" i="1"/>
  <c r="Y587" i="1"/>
  <c r="X624" i="1"/>
  <c r="Y624" i="1"/>
  <c r="X652" i="1"/>
  <c r="Y652" i="1"/>
  <c r="X700" i="1"/>
  <c r="Y700" i="1"/>
  <c r="X51" i="1"/>
  <c r="Y51" i="1"/>
  <c r="X137" i="1"/>
  <c r="Y137" i="1"/>
  <c r="X162" i="1"/>
  <c r="Y162" i="1"/>
  <c r="X224" i="1"/>
  <c r="Y224" i="1"/>
  <c r="X274" i="1"/>
  <c r="Y274" i="1"/>
  <c r="X316" i="1"/>
  <c r="Y316" i="1"/>
  <c r="X364" i="1"/>
  <c r="Y364" i="1"/>
  <c r="X404" i="1"/>
  <c r="Y404" i="1"/>
  <c r="X437" i="1"/>
  <c r="Y437" i="1"/>
  <c r="X487" i="1"/>
  <c r="Y487" i="1"/>
  <c r="X526" i="1"/>
  <c r="Y526" i="1"/>
  <c r="X555" i="1"/>
  <c r="Y555" i="1"/>
  <c r="X594" i="1"/>
  <c r="Y594" i="1"/>
  <c r="X625" i="1"/>
  <c r="Y625" i="1"/>
  <c r="X709" i="1"/>
  <c r="Y709" i="1"/>
  <c r="X58" i="1"/>
  <c r="Y58" i="1"/>
  <c r="X102" i="1"/>
  <c r="Y102" i="1"/>
  <c r="X138" i="1"/>
  <c r="Y138" i="1"/>
  <c r="X178" i="1"/>
  <c r="Y178" i="1"/>
  <c r="X227" i="1"/>
  <c r="Y227" i="1"/>
  <c r="X276" i="1"/>
  <c r="Y276" i="1"/>
  <c r="X322" i="1"/>
  <c r="Y322" i="1"/>
  <c r="X376" i="1"/>
  <c r="Y376" i="1"/>
  <c r="X410" i="1"/>
  <c r="Y410" i="1"/>
  <c r="X443" i="1"/>
  <c r="Y443" i="1"/>
  <c r="X488" i="1"/>
  <c r="Y488" i="1"/>
  <c r="X527" i="1"/>
  <c r="Y527" i="1"/>
  <c r="X558" i="1"/>
  <c r="Y558" i="1"/>
  <c r="X595" i="1"/>
  <c r="Y595" i="1"/>
  <c r="X626" i="1"/>
  <c r="Y626" i="1"/>
  <c r="X659" i="1"/>
  <c r="Y659" i="1"/>
  <c r="X716" i="1"/>
  <c r="Y716" i="1"/>
  <c r="X61" i="1"/>
  <c r="Y61" i="1"/>
  <c r="X104" i="1"/>
  <c r="Y104" i="1"/>
  <c r="X139" i="1"/>
  <c r="Y139" i="1"/>
  <c r="X180" i="1"/>
  <c r="Y180" i="1"/>
  <c r="X236" i="1"/>
  <c r="Y236" i="1"/>
  <c r="X277" i="1"/>
  <c r="Y277" i="1"/>
  <c r="X339" i="1"/>
  <c r="Y339" i="1"/>
  <c r="X380" i="1"/>
  <c r="Y380" i="1"/>
  <c r="X414" i="1"/>
  <c r="Y414" i="1"/>
  <c r="X455" i="1"/>
  <c r="Y455" i="1"/>
  <c r="X490" i="1"/>
  <c r="Y490" i="1"/>
  <c r="X528" i="1"/>
  <c r="Y528" i="1"/>
  <c r="X600" i="1"/>
  <c r="Y600" i="1"/>
  <c r="X628" i="1"/>
  <c r="Y628" i="1"/>
  <c r="X662" i="1"/>
  <c r="Y662" i="1"/>
  <c r="X718" i="1"/>
  <c r="Y718" i="1"/>
  <c r="X31" i="1"/>
  <c r="Y31" i="1"/>
  <c r="X62" i="1"/>
  <c r="Y62" i="1"/>
  <c r="X105" i="1"/>
  <c r="Y105" i="1"/>
  <c r="X141" i="1"/>
  <c r="Y141" i="1"/>
  <c r="X243" i="1"/>
  <c r="Y243" i="1"/>
  <c r="X286" i="1"/>
  <c r="Y286" i="1"/>
  <c r="X341" i="1"/>
  <c r="Y341" i="1"/>
  <c r="X382" i="1"/>
  <c r="Y382" i="1"/>
  <c r="X415" i="1"/>
  <c r="Y415" i="1"/>
  <c r="X456" i="1"/>
  <c r="Y456" i="1"/>
  <c r="X493" i="1"/>
  <c r="Y493" i="1"/>
  <c r="X529" i="1"/>
  <c r="Y529" i="1"/>
  <c r="X562" i="1"/>
  <c r="Y562" i="1"/>
  <c r="X603" i="1"/>
  <c r="Y603" i="1"/>
  <c r="X632" i="1"/>
  <c r="Y632" i="1"/>
  <c r="X739" i="1"/>
  <c r="Y739" i="1"/>
  <c r="X35" i="1"/>
  <c r="Y35" i="1"/>
  <c r="X65" i="1"/>
  <c r="Y65" i="1"/>
  <c r="X107" i="1"/>
  <c r="Y107" i="1"/>
  <c r="X142" i="1"/>
  <c r="Y142" i="1"/>
  <c r="X182" i="1"/>
  <c r="Y182" i="1"/>
  <c r="X250" i="1"/>
  <c r="Y250" i="1"/>
  <c r="X287" i="1"/>
  <c r="Y287" i="1"/>
  <c r="X342" i="1"/>
  <c r="Y342" i="1"/>
  <c r="X383" i="1"/>
  <c r="Y383" i="1"/>
  <c r="X421" i="1"/>
  <c r="Y421" i="1"/>
  <c r="X462" i="1"/>
  <c r="Y462" i="1"/>
  <c r="X499" i="1"/>
  <c r="Y499" i="1"/>
  <c r="X535" i="1"/>
  <c r="Y535" i="1"/>
  <c r="X565" i="1"/>
  <c r="Y565" i="1"/>
  <c r="X607" i="1"/>
  <c r="Y607" i="1"/>
  <c r="X666" i="1"/>
  <c r="Y666" i="1"/>
  <c r="X742" i="1"/>
  <c r="Y742" i="1"/>
  <c r="X68" i="1"/>
  <c r="Y68" i="1"/>
  <c r="X189" i="1"/>
  <c r="Y189" i="1"/>
  <c r="X348" i="1"/>
  <c r="Y348" i="1"/>
  <c r="X422" i="1"/>
  <c r="Y422" i="1"/>
  <c r="X464" i="1"/>
  <c r="Y464" i="1"/>
  <c r="X536" i="1"/>
  <c r="Y536" i="1"/>
  <c r="X670" i="1"/>
  <c r="Y670" i="1"/>
  <c r="X145" i="1"/>
  <c r="Y145" i="1"/>
  <c r="X577" i="1"/>
  <c r="Y577" i="1"/>
  <c r="X678" i="1"/>
  <c r="Y678" i="1"/>
  <c r="X151" i="1"/>
  <c r="Y151" i="1"/>
  <c r="X543" i="1"/>
  <c r="Y543" i="1"/>
  <c r="X121" i="1"/>
  <c r="Y121" i="1"/>
  <c r="X214" i="1"/>
  <c r="Y214" i="1"/>
  <c r="X259" i="1"/>
  <c r="Y259" i="1"/>
  <c r="X305" i="1"/>
  <c r="Y305" i="1"/>
  <c r="X357" i="1"/>
  <c r="Y357" i="1"/>
  <c r="X396" i="1"/>
  <c r="Y396" i="1"/>
  <c r="X428" i="1"/>
  <c r="Y428" i="1"/>
  <c r="X477" i="1"/>
  <c r="Y477" i="1"/>
  <c r="X514" i="1"/>
  <c r="Y514" i="1"/>
  <c r="X545" i="1"/>
  <c r="Y545" i="1"/>
  <c r="X581" i="1"/>
  <c r="Y581" i="1"/>
  <c r="X614" i="1"/>
  <c r="Y614" i="1"/>
  <c r="X644" i="1"/>
  <c r="Y644" i="1"/>
  <c r="X680" i="1"/>
  <c r="Y680" i="1"/>
  <c r="X550" i="1"/>
  <c r="Z550" i="1" s="1"/>
  <c r="X272" i="1"/>
  <c r="Z272" i="1" s="1"/>
  <c r="X96" i="1"/>
  <c r="Z96" i="1" s="1"/>
  <c r="V653" i="1"/>
  <c r="X653" i="1"/>
  <c r="Z653" i="1" s="1"/>
  <c r="X561" i="1"/>
  <c r="Z561" i="1" s="1"/>
  <c r="X181" i="1"/>
  <c r="Z181" i="1" s="1"/>
  <c r="X665" i="1"/>
  <c r="Z665" i="1" s="1"/>
  <c r="X636" i="1"/>
  <c r="Z636" i="1" s="1"/>
  <c r="X306" i="1"/>
  <c r="Z306" i="1" s="1"/>
  <c r="X689" i="1"/>
  <c r="Z689" i="1" s="1"/>
  <c r="X136" i="1"/>
  <c r="Z136" i="1" s="1"/>
  <c r="X633" i="1"/>
  <c r="Z633" i="1" s="1"/>
  <c r="X39" i="1"/>
  <c r="Z39" i="1" s="1"/>
  <c r="X69" i="1"/>
  <c r="Z69" i="1" s="1"/>
  <c r="X474" i="1"/>
  <c r="Z474" i="1" s="1"/>
  <c r="X127" i="1"/>
  <c r="Z127" i="1" s="1"/>
  <c r="X360" i="1"/>
  <c r="Z360" i="1" s="1"/>
  <c r="X128" i="1"/>
  <c r="Z128" i="1" s="1"/>
  <c r="X679" i="1"/>
  <c r="Z679" i="1" s="1"/>
  <c r="X155" i="1"/>
  <c r="Z155" i="1" s="1"/>
  <c r="X764" i="1"/>
  <c r="Z764" i="1" s="1"/>
  <c r="M358" i="1"/>
  <c r="V46" i="1"/>
  <c r="V633" i="1"/>
  <c r="V764" i="1"/>
  <c r="V339" i="1"/>
  <c r="V665" i="1"/>
  <c r="V666" i="1"/>
  <c r="V577" i="1"/>
  <c r="V287" i="1"/>
  <c r="V120" i="1"/>
  <c r="V632" i="1"/>
  <c r="V689" i="1"/>
  <c r="V561" i="1"/>
  <c r="V608" i="1"/>
  <c r="V78" i="1"/>
  <c r="V476" i="1"/>
  <c r="V105" i="1"/>
  <c r="V393" i="1"/>
  <c r="V575" i="1"/>
  <c r="V127" i="1"/>
  <c r="V580" i="1"/>
  <c r="V644" i="1"/>
  <c r="V58" i="1"/>
  <c r="V61" i="1"/>
  <c r="V86" i="1"/>
  <c r="V403" i="1"/>
  <c r="V513" i="1"/>
  <c r="M55" i="1"/>
  <c r="M110" i="1"/>
  <c r="V62" i="1"/>
  <c r="V514" i="1"/>
  <c r="M223" i="1"/>
  <c r="Y223" i="1" s="1"/>
  <c r="M327" i="1"/>
  <c r="M335" i="1"/>
  <c r="M26" i="1"/>
  <c r="M75" i="1"/>
  <c r="V102" i="1"/>
  <c r="M108" i="1"/>
  <c r="M153" i="1"/>
  <c r="M188" i="1"/>
  <c r="V151" i="1"/>
  <c r="M270" i="1"/>
  <c r="V652" i="1"/>
  <c r="M372" i="1"/>
  <c r="M258" i="1"/>
  <c r="M115" i="1"/>
  <c r="V195" i="1"/>
  <c r="M28" i="1"/>
  <c r="W28" i="1"/>
  <c r="M213" i="1"/>
  <c r="V356" i="1"/>
  <c r="V348" i="1"/>
  <c r="M759" i="1"/>
  <c r="M124" i="1"/>
  <c r="V204" i="1"/>
  <c r="V118" i="1"/>
  <c r="M32" i="1"/>
  <c r="V49" i="1"/>
  <c r="V69" i="1"/>
  <c r="V137" i="1"/>
  <c r="M143" i="1"/>
  <c r="M192" i="1"/>
  <c r="V355" i="1"/>
  <c r="V139" i="1"/>
  <c r="M174" i="1"/>
  <c r="M30" i="1"/>
  <c r="M23" i="1"/>
  <c r="W23" i="1"/>
  <c r="W26" i="1"/>
  <c r="V39" i="1"/>
  <c r="V65" i="1"/>
  <c r="M95" i="1"/>
  <c r="V145" i="1"/>
  <c r="V155" i="1"/>
  <c r="M193" i="1"/>
  <c r="M293" i="1"/>
  <c r="M323" i="1"/>
  <c r="M79" i="1"/>
  <c r="M90" i="1"/>
  <c r="M147" i="1"/>
  <c r="M170" i="1"/>
  <c r="V266" i="1"/>
  <c r="V316" i="1"/>
  <c r="M319" i="1"/>
  <c r="M391" i="1"/>
  <c r="V256" i="1"/>
  <c r="M87" i="1"/>
  <c r="M113" i="1"/>
  <c r="V542" i="1"/>
  <c r="M165" i="1"/>
  <c r="M194" i="1"/>
  <c r="M212" i="1"/>
  <c r="V341" i="1"/>
  <c r="M368" i="1"/>
  <c r="V493" i="1"/>
  <c r="M519" i="1"/>
  <c r="X20" i="1"/>
  <c r="Y20" i="1"/>
  <c r="V107" i="1"/>
  <c r="M197" i="1"/>
  <c r="V42" i="1"/>
  <c r="V50" i="1"/>
  <c r="V51" i="1"/>
  <c r="M129" i="1"/>
  <c r="V243" i="1"/>
  <c r="M247" i="1"/>
  <c r="V306" i="1"/>
  <c r="M326" i="1"/>
  <c r="M329" i="1"/>
  <c r="W14" i="1"/>
  <c r="M38" i="1"/>
  <c r="V96" i="1"/>
  <c r="M106" i="1"/>
  <c r="V189" i="1"/>
  <c r="V222" i="1"/>
  <c r="V227" i="1"/>
  <c r="M234" i="1"/>
  <c r="V252" i="1"/>
  <c r="V277" i="1"/>
  <c r="V297" i="1"/>
  <c r="M413" i="1"/>
  <c r="M14" i="1"/>
  <c r="V35" i="1"/>
  <c r="V68" i="1"/>
  <c r="M71" i="1"/>
  <c r="M133" i="1"/>
  <c r="V182" i="1"/>
  <c r="M203" i="1"/>
  <c r="V221" i="1"/>
  <c r="M246" i="1"/>
  <c r="M267" i="1"/>
  <c r="M399" i="1"/>
  <c r="M352" i="1"/>
  <c r="M425" i="1"/>
  <c r="M458" i="1"/>
  <c r="M506" i="1"/>
  <c r="V81" i="1"/>
  <c r="M164" i="1"/>
  <c r="M186" i="1"/>
  <c r="V304" i="1"/>
  <c r="V224" i="1"/>
  <c r="V236" i="1"/>
  <c r="V286" i="1"/>
  <c r="M325" i="1"/>
  <c r="V376" i="1"/>
  <c r="M389" i="1"/>
  <c r="V37" i="1"/>
  <c r="V44" i="1"/>
  <c r="V104" i="1"/>
  <c r="V121" i="1"/>
  <c r="V136" i="1"/>
  <c r="V144" i="1"/>
  <c r="V214" i="1"/>
  <c r="V322" i="1"/>
  <c r="M384" i="1"/>
  <c r="V410" i="1"/>
  <c r="M560" i="1"/>
  <c r="V141" i="1"/>
  <c r="V142" i="1"/>
  <c r="V178" i="1"/>
  <c r="V253" i="1"/>
  <c r="V259" i="1"/>
  <c r="M381" i="1"/>
  <c r="V396" i="1"/>
  <c r="V404" i="1"/>
  <c r="V161" i="1"/>
  <c r="V180" i="1"/>
  <c r="V181" i="1"/>
  <c r="V272" i="1"/>
  <c r="V276" i="1"/>
  <c r="V302" i="1"/>
  <c r="V383" i="1"/>
  <c r="V386" i="1"/>
  <c r="M409" i="1"/>
  <c r="V477" i="1"/>
  <c r="V603" i="1"/>
  <c r="V385" i="1"/>
  <c r="V400" i="1"/>
  <c r="V435" i="1"/>
  <c r="M475" i="1"/>
  <c r="V499" i="1"/>
  <c r="V543" i="1"/>
  <c r="M658" i="1"/>
  <c r="M388" i="1"/>
  <c r="V483" i="1"/>
  <c r="V490" i="1"/>
  <c r="V421" i="1"/>
  <c r="V428" i="1"/>
  <c r="V485" i="1"/>
  <c r="V508" i="1"/>
  <c r="V562" i="1"/>
  <c r="V361" i="1"/>
  <c r="V363" i="1"/>
  <c r="M370" i="1"/>
  <c r="M407" i="1"/>
  <c r="M441" i="1"/>
  <c r="M459" i="1"/>
  <c r="M467" i="1"/>
  <c r="V482" i="1"/>
  <c r="M489" i="1"/>
  <c r="V600" i="1"/>
  <c r="M640" i="1"/>
  <c r="V360" i="1"/>
  <c r="M510" i="1"/>
  <c r="V218" i="1"/>
  <c r="V357" i="1"/>
  <c r="M359" i="1"/>
  <c r="Y359" i="1" s="1"/>
  <c r="M379" i="1"/>
  <c r="V380" i="1"/>
  <c r="M406" i="1"/>
  <c r="V427" i="1"/>
  <c r="M436" i="1"/>
  <c r="V443" i="1"/>
  <c r="M500" i="1"/>
  <c r="V523" i="1"/>
  <c r="V536" i="1"/>
  <c r="V651" i="1"/>
  <c r="V474" i="1"/>
  <c r="V307" i="1"/>
  <c r="M434" i="1"/>
  <c r="M531" i="1"/>
  <c r="M547" i="1"/>
  <c r="M566" i="1"/>
  <c r="Y566" i="1" s="1"/>
  <c r="V414" i="1"/>
  <c r="V487" i="1"/>
  <c r="M571" i="1"/>
  <c r="M444" i="1"/>
  <c r="M453" i="1"/>
  <c r="V516" i="1"/>
  <c r="V546" i="1"/>
  <c r="M573" i="1"/>
  <c r="V583" i="1"/>
  <c r="V565" i="1"/>
  <c r="V628" i="1"/>
  <c r="M507" i="1"/>
  <c r="M552" i="1"/>
  <c r="M584" i="1"/>
  <c r="V659" i="1"/>
  <c r="V527" i="1"/>
  <c r="M559" i="1"/>
  <c r="M590" i="1"/>
  <c r="M693" i="1"/>
  <c r="V364" i="1"/>
  <c r="M496" i="1"/>
  <c r="V535" i="1"/>
  <c r="M578" i="1"/>
  <c r="V620" i="1"/>
  <c r="V431" i="1"/>
  <c r="M461" i="1"/>
  <c r="M497" i="1"/>
  <c r="M549" i="1"/>
  <c r="V625" i="1"/>
  <c r="V430" i="1"/>
  <c r="M438" i="1"/>
  <c r="V456" i="1"/>
  <c r="M465" i="1"/>
  <c r="M480" i="1"/>
  <c r="V528" i="1"/>
  <c r="V545" i="1"/>
  <c r="V550" i="1"/>
  <c r="V558" i="1"/>
  <c r="V624" i="1"/>
  <c r="M650" i="1"/>
  <c r="M660" i="1"/>
  <c r="V681" i="1"/>
  <c r="V553" i="1"/>
  <c r="M563" i="1"/>
  <c r="M647" i="1"/>
  <c r="V670" i="1"/>
  <c r="M503" i="1"/>
  <c r="M548" i="1"/>
  <c r="M522" i="1"/>
  <c r="M539" i="1"/>
  <c r="V587" i="1"/>
  <c r="M592" i="1"/>
  <c r="M617" i="1"/>
  <c r="V636" i="1"/>
  <c r="V637" i="1"/>
  <c r="M672" i="1"/>
  <c r="V555" i="1"/>
  <c r="M554" i="1"/>
  <c r="V586" i="1"/>
  <c r="M737" i="1"/>
  <c r="M766" i="1"/>
  <c r="Y766" i="1" s="1"/>
  <c r="M525" i="1"/>
  <c r="V526" i="1"/>
  <c r="M579" i="1"/>
  <c r="M582" i="1"/>
  <c r="M641" i="1"/>
  <c r="M648" i="1"/>
  <c r="V739" i="1"/>
  <c r="M589" i="1"/>
  <c r="M630" i="1"/>
  <c r="M635" i="1"/>
  <c r="M671" i="1"/>
  <c r="M684" i="1"/>
  <c r="M682" i="1"/>
  <c r="M686" i="1"/>
  <c r="M574" i="1"/>
  <c r="V611" i="1"/>
  <c r="M623" i="1"/>
  <c r="V662" i="1"/>
  <c r="V614" i="1"/>
  <c r="M615" i="1"/>
  <c r="M657" i="1"/>
  <c r="M683" i="1"/>
  <c r="M685" i="1"/>
  <c r="V700" i="1"/>
  <c r="M728" i="1"/>
  <c r="V488" i="1"/>
  <c r="M593" i="1"/>
  <c r="V607" i="1"/>
  <c r="M619" i="1"/>
  <c r="M725" i="1"/>
  <c r="M627" i="1"/>
  <c r="V645" i="1"/>
  <c r="M596" i="1"/>
  <c r="M599" i="1"/>
  <c r="Y599" i="1" s="1"/>
  <c r="M606" i="1"/>
  <c r="M642" i="1"/>
  <c r="M646" i="1"/>
  <c r="V618" i="1"/>
  <c r="V639" i="1"/>
  <c r="M605" i="1"/>
  <c r="M656" i="1"/>
  <c r="M727" i="1"/>
  <c r="V680" i="1"/>
  <c r="V679" i="1"/>
  <c r="M668" i="1"/>
  <c r="M743" i="1"/>
  <c r="M745" i="1"/>
  <c r="V678" i="1"/>
  <c r="M722" i="1"/>
  <c r="V755" i="1"/>
  <c r="V742" i="1"/>
  <c r="V709" i="1"/>
  <c r="V761" i="1"/>
  <c r="M760" i="1"/>
  <c r="M763" i="1"/>
  <c r="M757" i="1"/>
  <c r="Z644" i="1" l="1"/>
  <c r="Z428" i="1"/>
  <c r="Z121" i="1"/>
  <c r="Z670" i="1"/>
  <c r="Z68" i="1"/>
  <c r="Z499" i="1"/>
  <c r="Z739" i="1"/>
  <c r="Z456" i="1"/>
  <c r="Z141" i="1"/>
  <c r="Z628" i="1"/>
  <c r="Z380" i="1"/>
  <c r="Z104" i="1"/>
  <c r="Z558" i="1"/>
  <c r="Z322" i="1"/>
  <c r="Z58" i="1"/>
  <c r="Z487" i="1"/>
  <c r="Z224" i="1"/>
  <c r="Z624" i="1"/>
  <c r="Z403" i="1"/>
  <c r="Z50" i="1"/>
  <c r="Z431" i="1"/>
  <c r="Z158" i="1"/>
  <c r="Z583" i="1"/>
  <c r="Z264" i="1"/>
  <c r="Z44" i="1"/>
  <c r="Z476" i="1"/>
  <c r="Z204" i="1"/>
  <c r="Z609" i="1"/>
  <c r="Z302" i="1"/>
  <c r="Z575" i="1"/>
  <c r="Z118" i="1"/>
  <c r="Z250" i="1"/>
  <c r="X684" i="1"/>
  <c r="Y684" i="1"/>
  <c r="X737" i="1"/>
  <c r="Y737" i="1"/>
  <c r="X522" i="1"/>
  <c r="Y522" i="1"/>
  <c r="X548" i="1"/>
  <c r="Y548" i="1"/>
  <c r="X194" i="1"/>
  <c r="Y194" i="1"/>
  <c r="Z464" i="1"/>
  <c r="Z716" i="1"/>
  <c r="Z313" i="1"/>
  <c r="Z49" i="1"/>
  <c r="Z70" i="1"/>
  <c r="X503" i="1"/>
  <c r="Y503" i="1"/>
  <c r="X409" i="1"/>
  <c r="Y409" i="1"/>
  <c r="X79" i="1"/>
  <c r="Y79" i="1"/>
  <c r="X596" i="1"/>
  <c r="Y596" i="1"/>
  <c r="X71" i="1"/>
  <c r="Y71" i="1"/>
  <c r="X174" i="1"/>
  <c r="Y174" i="1"/>
  <c r="Z305" i="1"/>
  <c r="Z107" i="1"/>
  <c r="Z490" i="1"/>
  <c r="Z443" i="1"/>
  <c r="Z364" i="1"/>
  <c r="Z586" i="1"/>
  <c r="Z119" i="1"/>
  <c r="X627" i="1"/>
  <c r="Y627" i="1"/>
  <c r="X672" i="1"/>
  <c r="Y672" i="1"/>
  <c r="X573" i="1"/>
  <c r="Y573" i="1"/>
  <c r="X658" i="1"/>
  <c r="Y658" i="1"/>
  <c r="X458" i="1"/>
  <c r="Y458" i="1"/>
  <c r="Z259" i="1"/>
  <c r="Z342" i="1"/>
  <c r="Z455" i="1"/>
  <c r="Z555" i="1"/>
  <c r="Z755" i="1"/>
  <c r="X760" i="1"/>
  <c r="Y760" i="1"/>
  <c r="X725" i="1"/>
  <c r="Y725" i="1"/>
  <c r="X438" i="1"/>
  <c r="Y438" i="1"/>
  <c r="X389" i="1"/>
  <c r="Y389" i="1"/>
  <c r="X358" i="1"/>
  <c r="Y358" i="1"/>
  <c r="Z493" i="1"/>
  <c r="Z513" i="1"/>
  <c r="X642" i="1"/>
  <c r="Y642" i="1"/>
  <c r="X552" i="1"/>
  <c r="Y552" i="1"/>
  <c r="X436" i="1"/>
  <c r="Y436" i="1"/>
  <c r="X212" i="1"/>
  <c r="Y212" i="1"/>
  <c r="X147" i="1"/>
  <c r="Y147" i="1"/>
  <c r="X372" i="1"/>
  <c r="Y372" i="1"/>
  <c r="X606" i="1"/>
  <c r="Y606" i="1"/>
  <c r="X671" i="1"/>
  <c r="Y671" i="1"/>
  <c r="X186" i="1"/>
  <c r="Y186" i="1"/>
  <c r="X90" i="1"/>
  <c r="Y90" i="1"/>
  <c r="Z581" i="1"/>
  <c r="Z151" i="1"/>
  <c r="Z421" i="1"/>
  <c r="Z142" i="1"/>
  <c r="Z603" i="1"/>
  <c r="Z62" i="1"/>
  <c r="Z277" i="1"/>
  <c r="Z488" i="1"/>
  <c r="Z625" i="1"/>
  <c r="Z404" i="1"/>
  <c r="Z553" i="1"/>
  <c r="Z620" i="1"/>
  <c r="Z516" i="1"/>
  <c r="Z157" i="1"/>
  <c r="Z639" i="1"/>
  <c r="Z393" i="1"/>
  <c r="Z385" i="1"/>
  <c r="X743" i="1"/>
  <c r="Y743" i="1"/>
  <c r="X578" i="1"/>
  <c r="Y578" i="1"/>
  <c r="X467" i="1"/>
  <c r="Y467" i="1"/>
  <c r="X164" i="1"/>
  <c r="Y164" i="1"/>
  <c r="X165" i="1"/>
  <c r="Y165" i="1"/>
  <c r="X30" i="1"/>
  <c r="Y30" i="1"/>
  <c r="X124" i="1"/>
  <c r="Y124" i="1"/>
  <c r="X657" i="1"/>
  <c r="Y657" i="1"/>
  <c r="X554" i="1"/>
  <c r="Y554" i="1"/>
  <c r="X480" i="1"/>
  <c r="Y480" i="1"/>
  <c r="X531" i="1"/>
  <c r="Y531" i="1"/>
  <c r="X459" i="1"/>
  <c r="Y459" i="1"/>
  <c r="X106" i="1"/>
  <c r="Y106" i="1"/>
  <c r="X323" i="1"/>
  <c r="Y323" i="1"/>
  <c r="X759" i="1"/>
  <c r="Y759" i="1"/>
  <c r="X110" i="1"/>
  <c r="Y110" i="1"/>
  <c r="Z545" i="1"/>
  <c r="Z678" i="1"/>
  <c r="Z422" i="1"/>
  <c r="Z383" i="1"/>
  <c r="Z341" i="1"/>
  <c r="Z31" i="1"/>
  <c r="Z236" i="1"/>
  <c r="Z659" i="1"/>
  <c r="Z178" i="1"/>
  <c r="Z594" i="1"/>
  <c r="Z51" i="1"/>
  <c r="Z524" i="1"/>
  <c r="Z222" i="1"/>
  <c r="Z307" i="1"/>
  <c r="Z681" i="1"/>
  <c r="Z482" i="1"/>
  <c r="Z81" i="1"/>
  <c r="Z611" i="1"/>
  <c r="Z356" i="1"/>
  <c r="Z42" i="1"/>
  <c r="Z423" i="1"/>
  <c r="Z297" i="1"/>
  <c r="X757" i="1"/>
  <c r="Y757" i="1"/>
  <c r="X615" i="1"/>
  <c r="Y615" i="1"/>
  <c r="X589" i="1"/>
  <c r="Y589" i="1"/>
  <c r="X647" i="1"/>
  <c r="Y647" i="1"/>
  <c r="X465" i="1"/>
  <c r="Y465" i="1"/>
  <c r="X496" i="1"/>
  <c r="Y496" i="1"/>
  <c r="X434" i="1"/>
  <c r="Y434" i="1"/>
  <c r="X379" i="1"/>
  <c r="Y379" i="1"/>
  <c r="X441" i="1"/>
  <c r="Y441" i="1"/>
  <c r="X388" i="1"/>
  <c r="Y388" i="1"/>
  <c r="X506" i="1"/>
  <c r="Y506" i="1"/>
  <c r="X197" i="1"/>
  <c r="Y197" i="1"/>
  <c r="X113" i="1"/>
  <c r="Y113" i="1"/>
  <c r="X293" i="1"/>
  <c r="Y293" i="1"/>
  <c r="X188" i="1"/>
  <c r="Y188" i="1"/>
  <c r="X55" i="1"/>
  <c r="Y55" i="1"/>
  <c r="X763" i="1"/>
  <c r="Y763" i="1"/>
  <c r="X563" i="1"/>
  <c r="Y563" i="1"/>
  <c r="X407" i="1"/>
  <c r="Y407" i="1"/>
  <c r="X38" i="1"/>
  <c r="Y38" i="1"/>
  <c r="X87" i="1"/>
  <c r="Y87" i="1"/>
  <c r="X193" i="1"/>
  <c r="Y193" i="1"/>
  <c r="X153" i="1"/>
  <c r="Y153" i="1"/>
  <c r="Z514" i="1"/>
  <c r="Z577" i="1"/>
  <c r="Z348" i="1"/>
  <c r="Z565" i="1"/>
  <c r="Z65" i="1"/>
  <c r="Z529" i="1"/>
  <c r="Z286" i="1"/>
  <c r="Z718" i="1"/>
  <c r="Z180" i="1"/>
  <c r="Z626" i="1"/>
  <c r="Z410" i="1"/>
  <c r="Z138" i="1"/>
  <c r="Z316" i="1"/>
  <c r="Z700" i="1"/>
  <c r="Z485" i="1"/>
  <c r="Z161" i="1"/>
  <c r="Z523" i="1"/>
  <c r="Z266" i="1"/>
  <c r="Z645" i="1"/>
  <c r="Z430" i="1"/>
  <c r="Z46" i="1"/>
  <c r="Z580" i="1"/>
  <c r="Z304" i="1"/>
  <c r="Z761" i="1"/>
  <c r="Z386" i="1"/>
  <c r="Z252" i="1"/>
  <c r="X727" i="1"/>
  <c r="Y727" i="1"/>
  <c r="X648" i="1"/>
  <c r="Y648" i="1"/>
  <c r="X693" i="1"/>
  <c r="Y693" i="1"/>
  <c r="X370" i="1"/>
  <c r="Y370" i="1"/>
  <c r="X425" i="1"/>
  <c r="Y425" i="1"/>
  <c r="X192" i="1"/>
  <c r="Y192" i="1"/>
  <c r="X213" i="1"/>
  <c r="Y213" i="1"/>
  <c r="X108" i="1"/>
  <c r="Y108" i="1"/>
  <c r="X656" i="1"/>
  <c r="Y656" i="1"/>
  <c r="X619" i="1"/>
  <c r="Y619" i="1"/>
  <c r="X623" i="1"/>
  <c r="Y623" i="1"/>
  <c r="X641" i="1"/>
  <c r="Y641" i="1"/>
  <c r="X590" i="1"/>
  <c r="Y590" i="1"/>
  <c r="X560" i="1"/>
  <c r="Y560" i="1"/>
  <c r="X352" i="1"/>
  <c r="Y352" i="1"/>
  <c r="X413" i="1"/>
  <c r="Y413" i="1"/>
  <c r="X329" i="1"/>
  <c r="Y329" i="1"/>
  <c r="X391" i="1"/>
  <c r="Y391" i="1"/>
  <c r="X143" i="1"/>
  <c r="Y143" i="1"/>
  <c r="Z680" i="1"/>
  <c r="Z477" i="1"/>
  <c r="Z214" i="1"/>
  <c r="Z145" i="1"/>
  <c r="Z189" i="1"/>
  <c r="Z535" i="1"/>
  <c r="Z287" i="1"/>
  <c r="Z35" i="1"/>
  <c r="Z243" i="1"/>
  <c r="Z662" i="1"/>
  <c r="Z414" i="1"/>
  <c r="Z139" i="1"/>
  <c r="Z595" i="1"/>
  <c r="Z376" i="1"/>
  <c r="Z102" i="1"/>
  <c r="Z526" i="1"/>
  <c r="Z274" i="1"/>
  <c r="Z652" i="1"/>
  <c r="Z435" i="1"/>
  <c r="Z94" i="1"/>
  <c r="Z483" i="1"/>
  <c r="Z221" i="1"/>
  <c r="Z618" i="1"/>
  <c r="Z398" i="1"/>
  <c r="Z78" i="1"/>
  <c r="Z256" i="1"/>
  <c r="Z637" i="1"/>
  <c r="Z355" i="1"/>
  <c r="Z608" i="1"/>
  <c r="Z144" i="1"/>
  <c r="X605" i="1"/>
  <c r="Y605" i="1"/>
  <c r="X582" i="1"/>
  <c r="Y582" i="1"/>
  <c r="X617" i="1"/>
  <c r="Y617" i="1"/>
  <c r="X660" i="1"/>
  <c r="Y660" i="1"/>
  <c r="X559" i="1"/>
  <c r="Y559" i="1"/>
  <c r="X453" i="1"/>
  <c r="Y453" i="1"/>
  <c r="X510" i="1"/>
  <c r="Y510" i="1"/>
  <c r="X475" i="1"/>
  <c r="Y475" i="1"/>
  <c r="X325" i="1"/>
  <c r="Y325" i="1"/>
  <c r="X399" i="1"/>
  <c r="Y399" i="1"/>
  <c r="X326" i="1"/>
  <c r="Y326" i="1"/>
  <c r="X519" i="1"/>
  <c r="Y519" i="1"/>
  <c r="X319" i="1"/>
  <c r="Y319" i="1"/>
  <c r="X95" i="1"/>
  <c r="Y95" i="1"/>
  <c r="X75" i="1"/>
  <c r="Y75" i="1"/>
  <c r="X203" i="1"/>
  <c r="Y203" i="1"/>
  <c r="X745" i="1"/>
  <c r="Y745" i="1"/>
  <c r="X507" i="1"/>
  <c r="Y507" i="1"/>
  <c r="Z666" i="1"/>
  <c r="Z528" i="1"/>
  <c r="Z137" i="1"/>
  <c r="Z195" i="1"/>
  <c r="X635" i="1"/>
  <c r="Y635" i="1"/>
  <c r="X406" i="1"/>
  <c r="Y406" i="1"/>
  <c r="X668" i="1"/>
  <c r="Y668" i="1"/>
  <c r="Z562" i="1"/>
  <c r="X574" i="1"/>
  <c r="Y574" i="1"/>
  <c r="X592" i="1"/>
  <c r="Y592" i="1"/>
  <c r="X549" i="1"/>
  <c r="Y549" i="1"/>
  <c r="X444" i="1"/>
  <c r="Y444" i="1"/>
  <c r="X686" i="1"/>
  <c r="Y686" i="1"/>
  <c r="X500" i="1"/>
  <c r="Y500" i="1"/>
  <c r="X246" i="1"/>
  <c r="Y246" i="1"/>
  <c r="X368" i="1"/>
  <c r="Y368" i="1"/>
  <c r="X489" i="1"/>
  <c r="Y489" i="1"/>
  <c r="X129" i="1"/>
  <c r="Y129" i="1"/>
  <c r="X685" i="1"/>
  <c r="Y685" i="1"/>
  <c r="X381" i="1"/>
  <c r="Y381" i="1"/>
  <c r="Z357" i="1"/>
  <c r="Z382" i="1"/>
  <c r="Z227" i="1"/>
  <c r="Z361" i="1"/>
  <c r="Z508" i="1"/>
  <c r="X683" i="1"/>
  <c r="Y683" i="1"/>
  <c r="X547" i="1"/>
  <c r="Y547" i="1"/>
  <c r="X133" i="1"/>
  <c r="Y133" i="1"/>
  <c r="X270" i="1"/>
  <c r="Y270" i="1"/>
  <c r="X630" i="1"/>
  <c r="Y630" i="1"/>
  <c r="Z607" i="1"/>
  <c r="X593" i="1"/>
  <c r="Y593" i="1"/>
  <c r="X579" i="1"/>
  <c r="Y579" i="1"/>
  <c r="X650" i="1"/>
  <c r="Y650" i="1"/>
  <c r="X384" i="1"/>
  <c r="Y384" i="1"/>
  <c r="X267" i="1"/>
  <c r="Y267" i="1"/>
  <c r="X497" i="1"/>
  <c r="Y497" i="1"/>
  <c r="X571" i="1"/>
  <c r="Y571" i="1"/>
  <c r="X640" i="1"/>
  <c r="Y640" i="1"/>
  <c r="X247" i="1"/>
  <c r="Y247" i="1"/>
  <c r="X115" i="1"/>
  <c r="Y115" i="1"/>
  <c r="X335" i="1"/>
  <c r="Y335" i="1"/>
  <c r="X722" i="1"/>
  <c r="Y722" i="1"/>
  <c r="X646" i="1"/>
  <c r="Y646" i="1"/>
  <c r="X728" i="1"/>
  <c r="Y728" i="1"/>
  <c r="X682" i="1"/>
  <c r="Y682" i="1"/>
  <c r="X525" i="1"/>
  <c r="Y525" i="1"/>
  <c r="X539" i="1"/>
  <c r="Y539" i="1"/>
  <c r="X461" i="1"/>
  <c r="Y461" i="1"/>
  <c r="X584" i="1"/>
  <c r="Y584" i="1"/>
  <c r="X234" i="1"/>
  <c r="Y234" i="1"/>
  <c r="X170" i="1"/>
  <c r="Y170" i="1"/>
  <c r="X32" i="1"/>
  <c r="Y32" i="1"/>
  <c r="X258" i="1"/>
  <c r="Y258" i="1"/>
  <c r="X327" i="1"/>
  <c r="Y327" i="1"/>
  <c r="Z614" i="1"/>
  <c r="Z396" i="1"/>
  <c r="Z543" i="1"/>
  <c r="Z536" i="1"/>
  <c r="Z742" i="1"/>
  <c r="Z462" i="1"/>
  <c r="Z182" i="1"/>
  <c r="Z632" i="1"/>
  <c r="Z415" i="1"/>
  <c r="Z105" i="1"/>
  <c r="Z600" i="1"/>
  <c r="Z339" i="1"/>
  <c r="Z61" i="1"/>
  <c r="Z527" i="1"/>
  <c r="Z276" i="1"/>
  <c r="Z709" i="1"/>
  <c r="Z437" i="1"/>
  <c r="Z162" i="1"/>
  <c r="Z587" i="1"/>
  <c r="Z363" i="1"/>
  <c r="Z651" i="1"/>
  <c r="Z400" i="1"/>
  <c r="Z86" i="1"/>
  <c r="Z546" i="1"/>
  <c r="Z218" i="1"/>
  <c r="Z762" i="1"/>
  <c r="Z427" i="1"/>
  <c r="Z120" i="1"/>
  <c r="Z542" i="1"/>
  <c r="Z253" i="1"/>
  <c r="Z505" i="1"/>
  <c r="Z37" i="1"/>
  <c r="M225" i="1"/>
  <c r="X223" i="1"/>
  <c r="Z223" i="1" s="1"/>
  <c r="M601" i="1"/>
  <c r="X599" i="1"/>
  <c r="Z599" i="1" s="1"/>
  <c r="M767" i="1"/>
  <c r="X766" i="1"/>
  <c r="Z766" i="1" s="1"/>
  <c r="M567" i="1"/>
  <c r="X566" i="1"/>
  <c r="Z566" i="1" s="1"/>
  <c r="M362" i="1"/>
  <c r="X359" i="1"/>
  <c r="Z359" i="1" s="1"/>
  <c r="V358" i="1"/>
  <c r="M369" i="1"/>
  <c r="M426" i="1"/>
  <c r="M719" i="1"/>
  <c r="M754" i="1"/>
  <c r="M318" i="1"/>
  <c r="V497" i="1"/>
  <c r="V267" i="1"/>
  <c r="V38" i="1"/>
  <c r="V409" i="1"/>
  <c r="V119" i="1"/>
  <c r="V760" i="1"/>
  <c r="M744" i="1"/>
  <c r="M724" i="1"/>
  <c r="V605" i="1"/>
  <c r="M610" i="1"/>
  <c r="M702" i="1"/>
  <c r="M740" i="1"/>
  <c r="M540" i="1"/>
  <c r="V503" i="1"/>
  <c r="V563" i="1"/>
  <c r="V650" i="1"/>
  <c r="V461" i="1"/>
  <c r="V496" i="1"/>
  <c r="M509" i="1"/>
  <c r="M699" i="1"/>
  <c r="V423" i="1"/>
  <c r="V379" i="1"/>
  <c r="V437" i="1"/>
  <c r="M291" i="1"/>
  <c r="V250" i="1"/>
  <c r="M53" i="1"/>
  <c r="M346" i="1"/>
  <c r="M296" i="1"/>
  <c r="M254" i="1"/>
  <c r="M269" i="1"/>
  <c r="M350" i="1"/>
  <c r="M331" i="1"/>
  <c r="M275" i="1"/>
  <c r="M205" i="1"/>
  <c r="V133" i="1"/>
  <c r="M82" i="1"/>
  <c r="V413" i="1"/>
  <c r="M72" i="1"/>
  <c r="M43" i="1"/>
  <c r="M303" i="1"/>
  <c r="M351" i="1"/>
  <c r="M245" i="1"/>
  <c r="M206" i="1"/>
  <c r="M132" i="1"/>
  <c r="M59" i="1"/>
  <c r="M377" i="1"/>
  <c r="M152" i="1"/>
  <c r="M171" i="1"/>
  <c r="V270" i="1"/>
  <c r="V382" i="1"/>
  <c r="M56" i="1"/>
  <c r="M109" i="1"/>
  <c r="M135" i="1"/>
  <c r="M749" i="1"/>
  <c r="M698" i="1"/>
  <c r="V560" i="1"/>
  <c r="V170" i="1"/>
  <c r="V213" i="1"/>
  <c r="M750" i="1"/>
  <c r="M449" i="1"/>
  <c r="M235" i="1"/>
  <c r="M134" i="1"/>
  <c r="M166" i="1"/>
  <c r="M694" i="1"/>
  <c r="V728" i="1"/>
  <c r="M473" i="1"/>
  <c r="V559" i="1"/>
  <c r="M397" i="1"/>
  <c r="M41" i="1"/>
  <c r="M332" i="1"/>
  <c r="M495" i="1"/>
  <c r="M492" i="1"/>
  <c r="M289" i="1"/>
  <c r="M726" i="1"/>
  <c r="M597" i="1"/>
  <c r="M701" i="1"/>
  <c r="M711" i="1"/>
  <c r="V505" i="1"/>
  <c r="V623" i="1"/>
  <c r="M576" i="1"/>
  <c r="M515" i="1"/>
  <c r="Y515" i="1" s="1"/>
  <c r="V592" i="1"/>
  <c r="V539" i="1"/>
  <c r="M448" i="1"/>
  <c r="M534" i="1"/>
  <c r="Y534" i="1" s="1"/>
  <c r="M429" i="1"/>
  <c r="V578" i="1"/>
  <c r="V453" i="1"/>
  <c r="V571" i="1"/>
  <c r="V566" i="1"/>
  <c r="V567" i="1" s="1"/>
  <c r="V455" i="1"/>
  <c r="M479" i="1"/>
  <c r="M478" i="1"/>
  <c r="M412" i="1"/>
  <c r="Y412" i="1" s="1"/>
  <c r="M343" i="1"/>
  <c r="M320" i="1"/>
  <c r="M268" i="1"/>
  <c r="V158" i="1"/>
  <c r="V384" i="1"/>
  <c r="M334" i="1"/>
  <c r="M244" i="1"/>
  <c r="V128" i="1"/>
  <c r="M347" i="1"/>
  <c r="V506" i="1"/>
  <c r="V425" i="1"/>
  <c r="V203" i="1"/>
  <c r="M126" i="1"/>
  <c r="V106" i="1"/>
  <c r="M148" i="1"/>
  <c r="M18" i="1"/>
  <c r="W18" i="1"/>
  <c r="M233" i="1"/>
  <c r="M168" i="1"/>
  <c r="M19" i="1"/>
  <c r="W19" i="1"/>
  <c r="M301" i="1"/>
  <c r="M172" i="1"/>
  <c r="M125" i="1"/>
  <c r="M77" i="1"/>
  <c r="M34" i="1"/>
  <c r="V30" i="1"/>
  <c r="M22" i="1"/>
  <c r="W22" i="1"/>
  <c r="M130" i="1"/>
  <c r="V223" i="1"/>
  <c r="V225" i="1" s="1"/>
  <c r="V480" i="1"/>
  <c r="V590" i="1"/>
  <c r="M217" i="1"/>
  <c r="M249" i="1"/>
  <c r="M97" i="1"/>
  <c r="M17" i="1"/>
  <c r="W17" i="1"/>
  <c r="V165" i="1"/>
  <c r="M239" i="1"/>
  <c r="M116" i="1"/>
  <c r="M175" i="1"/>
  <c r="M746" i="1"/>
  <c r="M687" i="1"/>
  <c r="V672" i="1"/>
  <c r="M638" i="1"/>
  <c r="M440" i="1"/>
  <c r="Y440" i="1" s="1"/>
  <c r="M271" i="1"/>
  <c r="M187" i="1"/>
  <c r="M202" i="1"/>
  <c r="M99" i="1"/>
  <c r="Y99" i="1" s="1"/>
  <c r="M52" i="1"/>
  <c r="V26" i="1"/>
  <c r="Y26" i="1"/>
  <c r="X26" i="1"/>
  <c r="V718" i="1"/>
  <c r="M676" i="1"/>
  <c r="M751" i="1"/>
  <c r="M674" i="1"/>
  <c r="M664" i="1"/>
  <c r="V554" i="1"/>
  <c r="M491" i="1"/>
  <c r="M544" i="1"/>
  <c r="M311" i="1"/>
  <c r="M198" i="1"/>
  <c r="M160" i="1"/>
  <c r="M312" i="1"/>
  <c r="M251" i="1"/>
  <c r="V391" i="1"/>
  <c r="V31" i="1"/>
  <c r="M675" i="1"/>
  <c r="V646" i="1"/>
  <c r="V593" i="1"/>
  <c r="M697" i="1"/>
  <c r="V475" i="1"/>
  <c r="M344" i="1"/>
  <c r="V194" i="1"/>
  <c r="M66" i="1"/>
  <c r="V95" i="1"/>
  <c r="V32" i="1"/>
  <c r="V138" i="1"/>
  <c r="M154" i="1"/>
  <c r="M74" i="1"/>
  <c r="M54" i="1"/>
  <c r="M123" i="1"/>
  <c r="V335" i="1"/>
  <c r="M692" i="1"/>
  <c r="M667" i="1"/>
  <c r="V599" i="1"/>
  <c r="V601" i="1" s="1"/>
  <c r="M756" i="1"/>
  <c r="V683" i="1"/>
  <c r="V630" i="1"/>
  <c r="V641" i="1"/>
  <c r="M570" i="1"/>
  <c r="V737" i="1"/>
  <c r="V464" i="1"/>
  <c r="M530" i="1"/>
  <c r="V549" i="1"/>
  <c r="M551" i="1"/>
  <c r="M408" i="1"/>
  <c r="Y408" i="1" s="1"/>
  <c r="M315" i="1"/>
  <c r="M288" i="1"/>
  <c r="V264" i="1"/>
  <c r="M208" i="1"/>
  <c r="M238" i="1"/>
  <c r="M196" i="1"/>
  <c r="V186" i="1"/>
  <c r="V246" i="1"/>
  <c r="M85" i="1"/>
  <c r="V247" i="1"/>
  <c r="M122" i="1"/>
  <c r="M73" i="1"/>
  <c r="M92" i="1"/>
  <c r="M395" i="1"/>
  <c r="V319" i="1"/>
  <c r="V323" i="1"/>
  <c r="W24" i="1"/>
  <c r="M24" i="1"/>
  <c r="M93" i="1"/>
  <c r="M345" i="1"/>
  <c r="V94" i="1"/>
  <c r="W21" i="1"/>
  <c r="M21" i="1"/>
  <c r="M758" i="1"/>
  <c r="V656" i="1"/>
  <c r="M707" i="1"/>
  <c r="V596" i="1"/>
  <c r="V619" i="1"/>
  <c r="V686" i="1"/>
  <c r="M733" i="1"/>
  <c r="V595" i="1"/>
  <c r="V525" i="1"/>
  <c r="M501" i="1"/>
  <c r="M669" i="1"/>
  <c r="M445" i="1"/>
  <c r="Y445" i="1" s="1"/>
  <c r="M556" i="1"/>
  <c r="V647" i="1"/>
  <c r="V693" i="1"/>
  <c r="M520" i="1"/>
  <c r="M494" i="1"/>
  <c r="M557" i="1"/>
  <c r="M572" i="1"/>
  <c r="V313" i="1"/>
  <c r="M169" i="1"/>
  <c r="V467" i="1"/>
  <c r="M424" i="1"/>
  <c r="M314" i="1"/>
  <c r="M538" i="1"/>
  <c r="V422" i="1"/>
  <c r="V381" i="1"/>
  <c r="M140" i="1"/>
  <c r="M159" i="1"/>
  <c r="V389" i="1"/>
  <c r="V157" i="1"/>
  <c r="M420" i="1"/>
  <c r="M183" i="1"/>
  <c r="V234" i="1"/>
  <c r="V329" i="1"/>
  <c r="M16" i="1"/>
  <c r="W16" i="1"/>
  <c r="M103" i="1"/>
  <c r="V193" i="1"/>
  <c r="M88" i="1"/>
  <c r="M149" i="1"/>
  <c r="V372" i="1"/>
  <c r="V153" i="1"/>
  <c r="V327" i="1"/>
  <c r="V274" i="1"/>
  <c r="V763" i="1"/>
  <c r="V444" i="1"/>
  <c r="M457" i="1"/>
  <c r="M237" i="1"/>
  <c r="M454" i="1"/>
  <c r="V594" i="1"/>
  <c r="M131" i="1"/>
  <c r="V212" i="1"/>
  <c r="V745" i="1"/>
  <c r="V648" i="1"/>
  <c r="V547" i="1"/>
  <c r="M317" i="1"/>
  <c r="M402" i="1"/>
  <c r="Y402" i="1" s="1"/>
  <c r="V352" i="1"/>
  <c r="V552" i="1"/>
  <c r="V531" i="1"/>
  <c r="V197" i="1"/>
  <c r="M730" i="1"/>
  <c r="V743" i="1"/>
  <c r="M717" i="1"/>
  <c r="M703" i="1"/>
  <c r="M649" i="1"/>
  <c r="V642" i="1"/>
  <c r="V682" i="1"/>
  <c r="V589" i="1"/>
  <c r="M613" i="1"/>
  <c r="V762" i="1"/>
  <c r="M502" i="1"/>
  <c r="V465" i="1"/>
  <c r="M433" i="1"/>
  <c r="Y433" i="1" s="1"/>
  <c r="M604" i="1"/>
  <c r="V507" i="1"/>
  <c r="M498" i="1"/>
  <c r="V573" i="1"/>
  <c r="M387" i="1"/>
  <c r="V434" i="1"/>
  <c r="V406" i="1"/>
  <c r="V640" i="1"/>
  <c r="V462" i="1"/>
  <c r="V370" i="1"/>
  <c r="M486" i="1"/>
  <c r="V658" i="1"/>
  <c r="M365" i="1"/>
  <c r="Y365" i="1" s="1"/>
  <c r="M324" i="1"/>
  <c r="Y324" i="1" s="1"/>
  <c r="M299" i="1"/>
  <c r="M163" i="1"/>
  <c r="M80" i="1"/>
  <c r="M91" i="1"/>
  <c r="M173" i="1"/>
  <c r="V113" i="1"/>
  <c r="M219" i="1"/>
  <c r="V192" i="1"/>
  <c r="M260" i="1"/>
  <c r="V342" i="1"/>
  <c r="M27" i="1"/>
  <c r="W27" i="1"/>
  <c r="M201" i="1"/>
  <c r="V108" i="1"/>
  <c r="V110" i="1"/>
  <c r="M612" i="1"/>
  <c r="M418" i="1"/>
  <c r="V489" i="1"/>
  <c r="M191" i="1"/>
  <c r="M569" i="1"/>
  <c r="M469" i="1"/>
  <c r="M723" i="1"/>
  <c r="M216" i="1"/>
  <c r="V23" i="1"/>
  <c r="Y23" i="1"/>
  <c r="X23" i="1"/>
  <c r="V685" i="1"/>
  <c r="V574" i="1"/>
  <c r="V579" i="1"/>
  <c r="M392" i="1"/>
  <c r="M40" i="1"/>
  <c r="M36" i="1"/>
  <c r="V757" i="1"/>
  <c r="M704" i="1"/>
  <c r="M747" i="1"/>
  <c r="V668" i="1"/>
  <c r="V727" i="1"/>
  <c r="V609" i="1"/>
  <c r="M629" i="1"/>
  <c r="V725" i="1"/>
  <c r="V657" i="1"/>
  <c r="M705" i="1"/>
  <c r="V635" i="1"/>
  <c r="V524" i="1"/>
  <c r="V626" i="1"/>
  <c r="V660" i="1"/>
  <c r="M511" i="1"/>
  <c r="V459" i="1"/>
  <c r="V441" i="1"/>
  <c r="V398" i="1"/>
  <c r="M472" i="1"/>
  <c r="M273" i="1"/>
  <c r="M232" i="1"/>
  <c r="M481" i="1"/>
  <c r="M466" i="1"/>
  <c r="V14" i="1"/>
  <c r="Y14" i="1"/>
  <c r="X14" i="1"/>
  <c r="V326" i="1"/>
  <c r="V129" i="1"/>
  <c r="M48" i="1"/>
  <c r="M255" i="1"/>
  <c r="M150" i="1"/>
  <c r="V90" i="1"/>
  <c r="V293" i="1"/>
  <c r="M230" i="1"/>
  <c r="M64" i="1"/>
  <c r="V174" i="1"/>
  <c r="V143" i="1"/>
  <c r="V759" i="1"/>
  <c r="V258" i="1"/>
  <c r="V162" i="1"/>
  <c r="M89" i="1"/>
  <c r="M63" i="1"/>
  <c r="M714" i="1"/>
  <c r="M663" i="1"/>
  <c r="V582" i="1"/>
  <c r="M290" i="1"/>
  <c r="V325" i="1"/>
  <c r="M373" i="1"/>
  <c r="Y373" i="1" s="1"/>
  <c r="M688" i="1"/>
  <c r="V606" i="1"/>
  <c r="V522" i="1"/>
  <c r="M471" i="1"/>
  <c r="M298" i="1"/>
  <c r="Y28" i="1"/>
  <c r="X28" i="1"/>
  <c r="V28" i="1"/>
  <c r="M353" i="1"/>
  <c r="M447" i="1"/>
  <c r="V519" i="1"/>
  <c r="M721" i="1"/>
  <c r="V716" i="1"/>
  <c r="M738" i="1"/>
  <c r="M732" i="1"/>
  <c r="M712" i="1"/>
  <c r="M710" i="1"/>
  <c r="M741" i="1"/>
  <c r="M621" i="1"/>
  <c r="M729" i="1"/>
  <c r="M631" i="1"/>
  <c r="V581" i="1"/>
  <c r="M460" i="1"/>
  <c r="M585" i="1"/>
  <c r="M521" i="1"/>
  <c r="V436" i="1"/>
  <c r="M394" i="1"/>
  <c r="M463" i="1"/>
  <c r="M450" i="1"/>
  <c r="M419" i="1"/>
  <c r="M265" i="1"/>
  <c r="M261" i="1"/>
  <c r="M231" i="1"/>
  <c r="M532" i="1"/>
  <c r="M228" i="1"/>
  <c r="M285" i="1"/>
  <c r="V164" i="1"/>
  <c r="V458" i="1"/>
  <c r="M295" i="1"/>
  <c r="M207" i="1"/>
  <c r="V399" i="1"/>
  <c r="M13" i="1"/>
  <c r="M47" i="1"/>
  <c r="M15" i="1"/>
  <c r="W15" i="1"/>
  <c r="V368" i="1"/>
  <c r="M229" i="1"/>
  <c r="M84" i="1"/>
  <c r="M33" i="1"/>
  <c r="M156" i="1"/>
  <c r="M111" i="1"/>
  <c r="M57" i="1"/>
  <c r="M114" i="1"/>
  <c r="M25" i="1"/>
  <c r="W25" i="1"/>
  <c r="M76" i="1"/>
  <c r="V70" i="1"/>
  <c r="M190" i="1"/>
  <c r="M83" i="1"/>
  <c r="M281" i="1"/>
  <c r="V55" i="1"/>
  <c r="M720" i="1"/>
  <c r="M708" i="1"/>
  <c r="M211" i="1"/>
  <c r="M179" i="1"/>
  <c r="M333" i="1"/>
  <c r="V124" i="1"/>
  <c r="V115" i="1"/>
  <c r="M748" i="1"/>
  <c r="M677" i="1"/>
  <c r="M634" i="1"/>
  <c r="V684" i="1"/>
  <c r="V766" i="1"/>
  <c r="V767" i="1" s="1"/>
  <c r="M713" i="1"/>
  <c r="V438" i="1"/>
  <c r="V584" i="1"/>
  <c r="V359" i="1"/>
  <c r="V362" i="1" s="1"/>
  <c r="M340" i="1"/>
  <c r="M263" i="1"/>
  <c r="M199" i="1"/>
  <c r="M210" i="1"/>
  <c r="M691" i="1"/>
  <c r="M752" i="1"/>
  <c r="V722" i="1"/>
  <c r="M736" i="1"/>
  <c r="M616" i="1"/>
  <c r="V627" i="1"/>
  <c r="M661" i="1"/>
  <c r="V615" i="1"/>
  <c r="V671" i="1"/>
  <c r="V617" i="1"/>
  <c r="V548" i="1"/>
  <c r="M706" i="1"/>
  <c r="M591" i="1"/>
  <c r="M643" i="1"/>
  <c r="M470" i="1"/>
  <c r="V500" i="1"/>
  <c r="V510" i="1"/>
  <c r="V407" i="1"/>
  <c r="M292" i="1"/>
  <c r="M240" i="1"/>
  <c r="V388" i="1"/>
  <c r="V415" i="1"/>
  <c r="M378" i="1"/>
  <c r="V305" i="1"/>
  <c r="M112" i="1"/>
  <c r="M349" i="1"/>
  <c r="M300" i="1"/>
  <c r="M176" i="1"/>
  <c r="M283" i="1"/>
  <c r="M367" i="1"/>
  <c r="M309" i="1"/>
  <c r="M282" i="1"/>
  <c r="M242" i="1"/>
  <c r="V71" i="1"/>
  <c r="Z20" i="1"/>
  <c r="M308" i="1"/>
  <c r="V87" i="1"/>
  <c r="V147" i="1"/>
  <c r="V79" i="1"/>
  <c r="M280" i="1"/>
  <c r="M284" i="1"/>
  <c r="V529" i="1"/>
  <c r="M330" i="1"/>
  <c r="V188" i="1"/>
  <c r="V75" i="1"/>
  <c r="Z258" i="1" l="1"/>
  <c r="Z539" i="1"/>
  <c r="Z335" i="1"/>
  <c r="Z267" i="1"/>
  <c r="Z246" i="1"/>
  <c r="Z574" i="1"/>
  <c r="Z671" i="1"/>
  <c r="Z552" i="1"/>
  <c r="Z725" i="1"/>
  <c r="Z503" i="1"/>
  <c r="Z650" i="1"/>
  <c r="Z71" i="1"/>
  <c r="Z685" i="1"/>
  <c r="Z247" i="1"/>
  <c r="Z686" i="1"/>
  <c r="Z372" i="1"/>
  <c r="Z270" i="1"/>
  <c r="Z507" i="1"/>
  <c r="Z519" i="1"/>
  <c r="Z453" i="1"/>
  <c r="Z413" i="1"/>
  <c r="Z619" i="1"/>
  <c r="Z370" i="1"/>
  <c r="Z193" i="1"/>
  <c r="Z55" i="1"/>
  <c r="Z388" i="1"/>
  <c r="Z647" i="1"/>
  <c r="Z106" i="1"/>
  <c r="Z124" i="1"/>
  <c r="Z743" i="1"/>
  <c r="Z573" i="1"/>
  <c r="Z737" i="1"/>
  <c r="Z525" i="1"/>
  <c r="Z115" i="1"/>
  <c r="Z384" i="1"/>
  <c r="Z381" i="1"/>
  <c r="Z606" i="1"/>
  <c r="Z642" i="1"/>
  <c r="Z760" i="1"/>
  <c r="Z174" i="1"/>
  <c r="Z668" i="1"/>
  <c r="Z745" i="1"/>
  <c r="Z326" i="1"/>
  <c r="Z559" i="1"/>
  <c r="Z352" i="1"/>
  <c r="Z656" i="1"/>
  <c r="Z693" i="1"/>
  <c r="Z87" i="1"/>
  <c r="Z728" i="1"/>
  <c r="X567" i="1"/>
  <c r="Y567" i="1"/>
  <c r="X263" i="1"/>
  <c r="Y263" i="1"/>
  <c r="X265" i="1"/>
  <c r="Y265" i="1"/>
  <c r="X621" i="1"/>
  <c r="Y621" i="1"/>
  <c r="X150" i="1"/>
  <c r="Y150" i="1"/>
  <c r="X80" i="1"/>
  <c r="Y80" i="1"/>
  <c r="X63" i="1"/>
  <c r="Y63" i="1"/>
  <c r="X255" i="1"/>
  <c r="Y255" i="1"/>
  <c r="X649" i="1"/>
  <c r="Y649" i="1"/>
  <c r="X733" i="1"/>
  <c r="Y733" i="1"/>
  <c r="X397" i="1"/>
  <c r="Y397" i="1"/>
  <c r="X282" i="1"/>
  <c r="Y282" i="1"/>
  <c r="X240" i="1"/>
  <c r="Y240" i="1"/>
  <c r="X179" i="1"/>
  <c r="Y179" i="1"/>
  <c r="X114" i="1"/>
  <c r="Y114" i="1"/>
  <c r="X450" i="1"/>
  <c r="Y450" i="1"/>
  <c r="X710" i="1"/>
  <c r="Y710" i="1"/>
  <c r="X298" i="1"/>
  <c r="Y298" i="1"/>
  <c r="X89" i="1"/>
  <c r="Y89" i="1"/>
  <c r="X48" i="1"/>
  <c r="Y48" i="1"/>
  <c r="X201" i="1"/>
  <c r="Y201" i="1"/>
  <c r="X299" i="1"/>
  <c r="Y299" i="1"/>
  <c r="X498" i="1"/>
  <c r="Y498" i="1"/>
  <c r="X703" i="1"/>
  <c r="Y703" i="1"/>
  <c r="X557" i="1"/>
  <c r="Y557" i="1"/>
  <c r="X238" i="1"/>
  <c r="Y238" i="1"/>
  <c r="X676" i="1"/>
  <c r="Y676" i="1"/>
  <c r="X347" i="1"/>
  <c r="Y347" i="1"/>
  <c r="X698" i="1"/>
  <c r="Y698" i="1"/>
  <c r="X206" i="1"/>
  <c r="Y206" i="1"/>
  <c r="X350" i="1"/>
  <c r="Y350" i="1"/>
  <c r="X509" i="1"/>
  <c r="Y509" i="1"/>
  <c r="X744" i="1"/>
  <c r="Y744" i="1"/>
  <c r="Z32" i="1"/>
  <c r="X330" i="1"/>
  <c r="Y330" i="1"/>
  <c r="X309" i="1"/>
  <c r="Y309" i="1"/>
  <c r="X292" i="1"/>
  <c r="Y292" i="1"/>
  <c r="X661" i="1"/>
  <c r="Y661" i="1"/>
  <c r="X211" i="1"/>
  <c r="Y211" i="1"/>
  <c r="X57" i="1"/>
  <c r="Y57" i="1"/>
  <c r="X207" i="1"/>
  <c r="Y207" i="1"/>
  <c r="X463" i="1"/>
  <c r="Y463" i="1"/>
  <c r="X712" i="1"/>
  <c r="Y712" i="1"/>
  <c r="X471" i="1"/>
  <c r="Y471" i="1"/>
  <c r="X717" i="1"/>
  <c r="Y717" i="1"/>
  <c r="X149" i="1"/>
  <c r="Y149" i="1"/>
  <c r="X159" i="1"/>
  <c r="Y159" i="1"/>
  <c r="X494" i="1"/>
  <c r="Y494" i="1"/>
  <c r="X208" i="1"/>
  <c r="Y208" i="1"/>
  <c r="X251" i="1"/>
  <c r="Y251" i="1"/>
  <c r="X687" i="1"/>
  <c r="Y687" i="1"/>
  <c r="X473" i="1"/>
  <c r="Y473" i="1"/>
  <c r="X749" i="1"/>
  <c r="Y749" i="1"/>
  <c r="X245" i="1"/>
  <c r="Y245" i="1"/>
  <c r="X269" i="1"/>
  <c r="Y269" i="1"/>
  <c r="X367" i="1"/>
  <c r="Y367" i="1"/>
  <c r="X708" i="1"/>
  <c r="Y708" i="1"/>
  <c r="X111" i="1"/>
  <c r="Y111" i="1"/>
  <c r="X295" i="1"/>
  <c r="Y295" i="1"/>
  <c r="X394" i="1"/>
  <c r="Y394" i="1"/>
  <c r="X732" i="1"/>
  <c r="Y732" i="1"/>
  <c r="X511" i="1"/>
  <c r="Y511" i="1"/>
  <c r="X747" i="1"/>
  <c r="Y747" i="1"/>
  <c r="X216" i="1"/>
  <c r="Y216" i="1"/>
  <c r="X604" i="1"/>
  <c r="Y604" i="1"/>
  <c r="X131" i="1"/>
  <c r="Y131" i="1"/>
  <c r="X88" i="1"/>
  <c r="Y88" i="1"/>
  <c r="X140" i="1"/>
  <c r="Y140" i="1"/>
  <c r="X520" i="1"/>
  <c r="Y520" i="1"/>
  <c r="X312" i="1"/>
  <c r="Y312" i="1"/>
  <c r="X746" i="1"/>
  <c r="Y746" i="1"/>
  <c r="X168" i="1"/>
  <c r="Y168" i="1"/>
  <c r="X244" i="1"/>
  <c r="Y244" i="1"/>
  <c r="X711" i="1"/>
  <c r="Y711" i="1"/>
  <c r="X135" i="1"/>
  <c r="Y135" i="1"/>
  <c r="X351" i="1"/>
  <c r="Y351" i="1"/>
  <c r="X254" i="1"/>
  <c r="Y254" i="1"/>
  <c r="X362" i="1"/>
  <c r="Y362" i="1"/>
  <c r="Z170" i="1"/>
  <c r="Z682" i="1"/>
  <c r="X284" i="1"/>
  <c r="Y284" i="1"/>
  <c r="X283" i="1"/>
  <c r="Y283" i="1"/>
  <c r="X616" i="1"/>
  <c r="Y616" i="1"/>
  <c r="X713" i="1"/>
  <c r="Y713" i="1"/>
  <c r="X720" i="1"/>
  <c r="Y720" i="1"/>
  <c r="X156" i="1"/>
  <c r="Y156" i="1"/>
  <c r="X738" i="1"/>
  <c r="Y738" i="1"/>
  <c r="X704" i="1"/>
  <c r="Y704" i="1"/>
  <c r="X723" i="1"/>
  <c r="Y723" i="1"/>
  <c r="X730" i="1"/>
  <c r="Y730" i="1"/>
  <c r="X707" i="1"/>
  <c r="Y707" i="1"/>
  <c r="X395" i="1"/>
  <c r="Y395" i="1"/>
  <c r="X288" i="1"/>
  <c r="Y288" i="1"/>
  <c r="X756" i="1"/>
  <c r="Y756" i="1"/>
  <c r="X66" i="1"/>
  <c r="Y66" i="1"/>
  <c r="X160" i="1"/>
  <c r="Y160" i="1"/>
  <c r="X175" i="1"/>
  <c r="Y175" i="1"/>
  <c r="X130" i="1"/>
  <c r="Y130" i="1"/>
  <c r="X233" i="1"/>
  <c r="Y233" i="1"/>
  <c r="X334" i="1"/>
  <c r="Y334" i="1"/>
  <c r="X701" i="1"/>
  <c r="Y701" i="1"/>
  <c r="X694" i="1"/>
  <c r="Y694" i="1"/>
  <c r="X109" i="1"/>
  <c r="Y109" i="1"/>
  <c r="X303" i="1"/>
  <c r="Y303" i="1"/>
  <c r="X296" i="1"/>
  <c r="Y296" i="1"/>
  <c r="Z547" i="1"/>
  <c r="Z406" i="1"/>
  <c r="Z203" i="1"/>
  <c r="Z399" i="1"/>
  <c r="Z660" i="1"/>
  <c r="Z560" i="1"/>
  <c r="Z108" i="1"/>
  <c r="Z648" i="1"/>
  <c r="Z38" i="1"/>
  <c r="Z293" i="1"/>
  <c r="Z379" i="1"/>
  <c r="Z615" i="1"/>
  <c r="Z531" i="1"/>
  <c r="Z165" i="1"/>
  <c r="Z627" i="1"/>
  <c r="X280" i="1"/>
  <c r="Y280" i="1"/>
  <c r="X176" i="1"/>
  <c r="Y176" i="1"/>
  <c r="X736" i="1"/>
  <c r="Y736" i="1"/>
  <c r="X33" i="1"/>
  <c r="Y33" i="1"/>
  <c r="X521" i="1"/>
  <c r="Y521" i="1"/>
  <c r="X688" i="1"/>
  <c r="Y688" i="1"/>
  <c r="X469" i="1"/>
  <c r="Y469" i="1"/>
  <c r="X260" i="1"/>
  <c r="Y260" i="1"/>
  <c r="X486" i="1"/>
  <c r="Y486" i="1"/>
  <c r="X454" i="1"/>
  <c r="Y454" i="1"/>
  <c r="X103" i="1"/>
  <c r="Y103" i="1"/>
  <c r="X92" i="1"/>
  <c r="Y92" i="1"/>
  <c r="X315" i="1"/>
  <c r="Y315" i="1"/>
  <c r="X198" i="1"/>
  <c r="Y198" i="1"/>
  <c r="X116" i="1"/>
  <c r="Y116" i="1"/>
  <c r="X597" i="1"/>
  <c r="Y597" i="1"/>
  <c r="X166" i="1"/>
  <c r="Y166" i="1"/>
  <c r="X56" i="1"/>
  <c r="Y56" i="1"/>
  <c r="X43" i="1"/>
  <c r="Y43" i="1"/>
  <c r="X346" i="1"/>
  <c r="Y346" i="1"/>
  <c r="Z234" i="1"/>
  <c r="X472" i="1"/>
  <c r="Y472" i="1"/>
  <c r="X387" i="1"/>
  <c r="Y387" i="1"/>
  <c r="X420" i="1"/>
  <c r="Y420" i="1"/>
  <c r="X93" i="1"/>
  <c r="Y93" i="1"/>
  <c r="X74" i="1"/>
  <c r="Y74" i="1"/>
  <c r="X675" i="1"/>
  <c r="Y675" i="1"/>
  <c r="X674" i="1"/>
  <c r="Y674" i="1"/>
  <c r="X249" i="1"/>
  <c r="Y249" i="1"/>
  <c r="X172" i="1"/>
  <c r="Y172" i="1"/>
  <c r="X478" i="1"/>
  <c r="Y478" i="1"/>
  <c r="X41" i="1"/>
  <c r="Y41" i="1"/>
  <c r="X59" i="1"/>
  <c r="Y59" i="1"/>
  <c r="X275" i="1"/>
  <c r="Y275" i="1"/>
  <c r="X426" i="1"/>
  <c r="Y426" i="1"/>
  <c r="X225" i="1"/>
  <c r="Y225" i="1"/>
  <c r="X340" i="1"/>
  <c r="Y340" i="1"/>
  <c r="X741" i="1"/>
  <c r="Y741" i="1"/>
  <c r="X163" i="1"/>
  <c r="Y163" i="1"/>
  <c r="X572" i="1"/>
  <c r="Y572" i="1"/>
  <c r="X196" i="1"/>
  <c r="Y196" i="1"/>
  <c r="X570" i="1"/>
  <c r="Y570" i="1"/>
  <c r="X154" i="1"/>
  <c r="Y154" i="1"/>
  <c r="X751" i="1"/>
  <c r="Y751" i="1"/>
  <c r="X638" i="1"/>
  <c r="Y638" i="1"/>
  <c r="X217" i="1"/>
  <c r="Y217" i="1"/>
  <c r="X301" i="1"/>
  <c r="Y301" i="1"/>
  <c r="X479" i="1"/>
  <c r="Y479" i="1"/>
  <c r="X576" i="1"/>
  <c r="Y576" i="1"/>
  <c r="X132" i="1"/>
  <c r="Y132" i="1"/>
  <c r="X331" i="1"/>
  <c r="Y331" i="1"/>
  <c r="X699" i="1"/>
  <c r="Y699" i="1"/>
  <c r="X724" i="1"/>
  <c r="Y724" i="1"/>
  <c r="X369" i="1"/>
  <c r="Y369" i="1"/>
  <c r="X47" i="1"/>
  <c r="Y47" i="1"/>
  <c r="X629" i="1"/>
  <c r="Y629" i="1"/>
  <c r="X714" i="1"/>
  <c r="Y714" i="1"/>
  <c r="X242" i="1"/>
  <c r="Y242" i="1"/>
  <c r="X333" i="1"/>
  <c r="Y333" i="1"/>
  <c r="X419" i="1"/>
  <c r="Y419" i="1"/>
  <c r="Z640" i="1"/>
  <c r="Z444" i="1"/>
  <c r="Z147" i="1"/>
  <c r="X470" i="1"/>
  <c r="Y470" i="1"/>
  <c r="X281" i="1"/>
  <c r="Y281" i="1"/>
  <c r="X84" i="1"/>
  <c r="Y84" i="1"/>
  <c r="X585" i="1"/>
  <c r="Y585" i="1"/>
  <c r="X721" i="1"/>
  <c r="Y721" i="1"/>
  <c r="X36" i="1"/>
  <c r="Y36" i="1"/>
  <c r="X538" i="1"/>
  <c r="Y538" i="1"/>
  <c r="X73" i="1"/>
  <c r="Y73" i="1"/>
  <c r="X52" i="1"/>
  <c r="Y52" i="1"/>
  <c r="Z683" i="1"/>
  <c r="Z75" i="1"/>
  <c r="Z617" i="1"/>
  <c r="Z143" i="1"/>
  <c r="Z213" i="1"/>
  <c r="Z407" i="1"/>
  <c r="Z434" i="1"/>
  <c r="Z480" i="1"/>
  <c r="Z164" i="1"/>
  <c r="X643" i="1"/>
  <c r="Y643" i="1"/>
  <c r="X634" i="1"/>
  <c r="Y634" i="1"/>
  <c r="X83" i="1"/>
  <c r="Y83" i="1"/>
  <c r="X228" i="1"/>
  <c r="Y228" i="1"/>
  <c r="X460" i="1"/>
  <c r="Y460" i="1"/>
  <c r="X466" i="1"/>
  <c r="Y466" i="1"/>
  <c r="X191" i="1"/>
  <c r="Y191" i="1"/>
  <c r="X457" i="1"/>
  <c r="Y457" i="1"/>
  <c r="X314" i="1"/>
  <c r="Y314" i="1"/>
  <c r="X122" i="1"/>
  <c r="Y122" i="1"/>
  <c r="X551" i="1"/>
  <c r="Y551" i="1"/>
  <c r="Z584" i="1"/>
  <c r="Z593" i="1"/>
  <c r="Z549" i="1"/>
  <c r="Z389" i="1"/>
  <c r="X112" i="1"/>
  <c r="Y112" i="1"/>
  <c r="X591" i="1"/>
  <c r="Y591" i="1"/>
  <c r="X691" i="1"/>
  <c r="Y691" i="1"/>
  <c r="X677" i="1"/>
  <c r="Y677" i="1"/>
  <c r="X190" i="1"/>
  <c r="Y190" i="1"/>
  <c r="X447" i="1"/>
  <c r="Y447" i="1"/>
  <c r="X290" i="1"/>
  <c r="Y290" i="1"/>
  <c r="X230" i="1"/>
  <c r="Y230" i="1"/>
  <c r="X481" i="1"/>
  <c r="Y481" i="1"/>
  <c r="X392" i="1"/>
  <c r="Y392" i="1"/>
  <c r="X613" i="1"/>
  <c r="Y613" i="1"/>
  <c r="X424" i="1"/>
  <c r="Y424" i="1"/>
  <c r="X669" i="1"/>
  <c r="Y669" i="1"/>
  <c r="X697" i="1"/>
  <c r="Y697" i="1"/>
  <c r="X491" i="1"/>
  <c r="Y491" i="1"/>
  <c r="X34" i="1"/>
  <c r="Y34" i="1"/>
  <c r="X320" i="1"/>
  <c r="Y320" i="1"/>
  <c r="X448" i="1"/>
  <c r="Y448" i="1"/>
  <c r="X449" i="1"/>
  <c r="Y449" i="1"/>
  <c r="X171" i="1"/>
  <c r="Y171" i="1"/>
  <c r="X82" i="1"/>
  <c r="Y82" i="1"/>
  <c r="X291" i="1"/>
  <c r="Y291" i="1"/>
  <c r="X318" i="1"/>
  <c r="Y318" i="1"/>
  <c r="X152" i="1"/>
  <c r="Y152" i="1"/>
  <c r="Z579" i="1"/>
  <c r="Z129" i="1"/>
  <c r="Z358" i="1"/>
  <c r="Z596" i="1"/>
  <c r="X300" i="1"/>
  <c r="Y300" i="1"/>
  <c r="X285" i="1"/>
  <c r="Y285" i="1"/>
  <c r="X569" i="1"/>
  <c r="Y569" i="1"/>
  <c r="X502" i="1"/>
  <c r="Y502" i="1"/>
  <c r="X237" i="1"/>
  <c r="Y237" i="1"/>
  <c r="X556" i="1"/>
  <c r="Y556" i="1"/>
  <c r="X758" i="1"/>
  <c r="Y758" i="1"/>
  <c r="X667" i="1"/>
  <c r="Y667" i="1"/>
  <c r="X344" i="1"/>
  <c r="Y344" i="1"/>
  <c r="X311" i="1"/>
  <c r="Y311" i="1"/>
  <c r="X239" i="1"/>
  <c r="Y239" i="1"/>
  <c r="X429" i="1"/>
  <c r="Y429" i="1"/>
  <c r="X726" i="1"/>
  <c r="Y726" i="1"/>
  <c r="X134" i="1"/>
  <c r="Y134" i="1"/>
  <c r="X72" i="1"/>
  <c r="Y72" i="1"/>
  <c r="X53" i="1"/>
  <c r="Y53" i="1"/>
  <c r="Z635" i="1"/>
  <c r="Z325" i="1"/>
  <c r="Z590" i="1"/>
  <c r="Z727" i="1"/>
  <c r="Z113" i="1"/>
  <c r="Z757" i="1"/>
  <c r="Z110" i="1"/>
  <c r="Z194" i="1"/>
  <c r="X349" i="1"/>
  <c r="Y349" i="1"/>
  <c r="X752" i="1"/>
  <c r="Y752" i="1"/>
  <c r="X229" i="1"/>
  <c r="Y229" i="1"/>
  <c r="X64" i="1"/>
  <c r="Y64" i="1"/>
  <c r="X40" i="1"/>
  <c r="Y40" i="1"/>
  <c r="X219" i="1"/>
  <c r="Y219" i="1"/>
  <c r="X692" i="1"/>
  <c r="Y692" i="1"/>
  <c r="X544" i="1"/>
  <c r="Y544" i="1"/>
  <c r="X148" i="1"/>
  <c r="Y148" i="1"/>
  <c r="X268" i="1"/>
  <c r="Y268" i="1"/>
  <c r="X289" i="1"/>
  <c r="Y289" i="1"/>
  <c r="X235" i="1"/>
  <c r="Y235" i="1"/>
  <c r="X540" i="1"/>
  <c r="Y540" i="1"/>
  <c r="X767" i="1"/>
  <c r="Y767" i="1"/>
  <c r="Z646" i="1"/>
  <c r="Z571" i="1"/>
  <c r="Z489" i="1"/>
  <c r="Z90" i="1"/>
  <c r="Z212" i="1"/>
  <c r="Z79" i="1"/>
  <c r="X532" i="1"/>
  <c r="Y532" i="1"/>
  <c r="X705" i="1"/>
  <c r="Y705" i="1"/>
  <c r="X202" i="1"/>
  <c r="Y202" i="1"/>
  <c r="X492" i="1"/>
  <c r="Y492" i="1"/>
  <c r="X740" i="1"/>
  <c r="Y740" i="1"/>
  <c r="Z95" i="1"/>
  <c r="Z475" i="1"/>
  <c r="Z582" i="1"/>
  <c r="Z391" i="1"/>
  <c r="Z641" i="1"/>
  <c r="Z192" i="1"/>
  <c r="Z563" i="1"/>
  <c r="Z197" i="1"/>
  <c r="Z496" i="1"/>
  <c r="Z759" i="1"/>
  <c r="Z554" i="1"/>
  <c r="Z467" i="1"/>
  <c r="Z458" i="1"/>
  <c r="Z548" i="1"/>
  <c r="X308" i="1"/>
  <c r="Y308" i="1"/>
  <c r="X706" i="1"/>
  <c r="Y706" i="1"/>
  <c r="X210" i="1"/>
  <c r="Y210" i="1"/>
  <c r="X748" i="1"/>
  <c r="Y748" i="1"/>
  <c r="X231" i="1"/>
  <c r="Y231" i="1"/>
  <c r="X631" i="1"/>
  <c r="Y631" i="1"/>
  <c r="X353" i="1"/>
  <c r="Y353" i="1"/>
  <c r="X232" i="1"/>
  <c r="Y232" i="1"/>
  <c r="X418" i="1"/>
  <c r="Y418" i="1"/>
  <c r="X173" i="1"/>
  <c r="Y173" i="1"/>
  <c r="X501" i="1"/>
  <c r="Y501" i="1"/>
  <c r="X85" i="1"/>
  <c r="Y85" i="1"/>
  <c r="X530" i="1"/>
  <c r="Y530" i="1"/>
  <c r="X123" i="1"/>
  <c r="Y123" i="1"/>
  <c r="X187" i="1"/>
  <c r="Y187" i="1"/>
  <c r="X77" i="1"/>
  <c r="Y77" i="1"/>
  <c r="X126" i="1"/>
  <c r="Y126" i="1"/>
  <c r="X343" i="1"/>
  <c r="Y343" i="1"/>
  <c r="X495" i="1"/>
  <c r="Y495" i="1"/>
  <c r="X750" i="1"/>
  <c r="Y750" i="1"/>
  <c r="X702" i="1"/>
  <c r="Y702" i="1"/>
  <c r="X754" i="1"/>
  <c r="Y754" i="1"/>
  <c r="X601" i="1"/>
  <c r="Y601" i="1"/>
  <c r="Z327" i="1"/>
  <c r="Z461" i="1"/>
  <c r="Z722" i="1"/>
  <c r="Z497" i="1"/>
  <c r="Z368" i="1"/>
  <c r="Z592" i="1"/>
  <c r="Z186" i="1"/>
  <c r="Z436" i="1"/>
  <c r="Z438" i="1"/>
  <c r="Z409" i="1"/>
  <c r="X378" i="1"/>
  <c r="Y378" i="1"/>
  <c r="X199" i="1"/>
  <c r="Y199" i="1"/>
  <c r="X76" i="1"/>
  <c r="Y76" i="1"/>
  <c r="X261" i="1"/>
  <c r="Y261" i="1"/>
  <c r="X729" i="1"/>
  <c r="Y729" i="1"/>
  <c r="X663" i="1"/>
  <c r="Y663" i="1"/>
  <c r="X273" i="1"/>
  <c r="Y273" i="1"/>
  <c r="X612" i="1"/>
  <c r="Y612" i="1"/>
  <c r="X91" i="1"/>
  <c r="Y91" i="1"/>
  <c r="X317" i="1"/>
  <c r="Y317" i="1"/>
  <c r="X183" i="1"/>
  <c r="Y183" i="1"/>
  <c r="X169" i="1"/>
  <c r="Y169" i="1"/>
  <c r="X345" i="1"/>
  <c r="Y345" i="1"/>
  <c r="X54" i="1"/>
  <c r="Y54" i="1"/>
  <c r="X664" i="1"/>
  <c r="Y664" i="1"/>
  <c r="X271" i="1"/>
  <c r="Y271" i="1"/>
  <c r="X97" i="1"/>
  <c r="Y97" i="1"/>
  <c r="X125" i="1"/>
  <c r="Y125" i="1"/>
  <c r="X332" i="1"/>
  <c r="Y332" i="1"/>
  <c r="X377" i="1"/>
  <c r="Y377" i="1"/>
  <c r="X205" i="1"/>
  <c r="Y205" i="1"/>
  <c r="X610" i="1"/>
  <c r="Y610" i="1"/>
  <c r="X719" i="1"/>
  <c r="Y719" i="1"/>
  <c r="Z630" i="1"/>
  <c r="Z319" i="1"/>
  <c r="Z510" i="1"/>
  <c r="Z605" i="1"/>
  <c r="Z329" i="1"/>
  <c r="Z623" i="1"/>
  <c r="Z425" i="1"/>
  <c r="Z153" i="1"/>
  <c r="Z763" i="1"/>
  <c r="Z506" i="1"/>
  <c r="Z465" i="1"/>
  <c r="Z323" i="1"/>
  <c r="Z657" i="1"/>
  <c r="Z578" i="1"/>
  <c r="Z658" i="1"/>
  <c r="Z522" i="1"/>
  <c r="Z500" i="1"/>
  <c r="Z133" i="1"/>
  <c r="Z188" i="1"/>
  <c r="Z441" i="1"/>
  <c r="Z589" i="1"/>
  <c r="Z459" i="1"/>
  <c r="Z30" i="1"/>
  <c r="Z672" i="1"/>
  <c r="Z684" i="1"/>
  <c r="M442" i="1"/>
  <c r="X440" i="1"/>
  <c r="Z440" i="1" s="1"/>
  <c r="M517" i="1"/>
  <c r="X515" i="1"/>
  <c r="Z515" i="1" s="1"/>
  <c r="M405" i="1"/>
  <c r="X402" i="1"/>
  <c r="Z402" i="1" s="1"/>
  <c r="M411" i="1"/>
  <c r="X408" i="1"/>
  <c r="Z408" i="1" s="1"/>
  <c r="M446" i="1"/>
  <c r="X445" i="1"/>
  <c r="Z445" i="1" s="1"/>
  <c r="M416" i="1"/>
  <c r="X412" i="1"/>
  <c r="Z412" i="1" s="1"/>
  <c r="M328" i="1"/>
  <c r="X324" i="1"/>
  <c r="Z324" i="1" s="1"/>
  <c r="M100" i="1"/>
  <c r="X99" i="1"/>
  <c r="Z99" i="1" s="1"/>
  <c r="M366" i="1"/>
  <c r="X365" i="1"/>
  <c r="Z365" i="1" s="1"/>
  <c r="M439" i="1"/>
  <c r="X433" i="1"/>
  <c r="Z433" i="1" s="1"/>
  <c r="M374" i="1"/>
  <c r="X373" i="1"/>
  <c r="Z373" i="1" s="1"/>
  <c r="M537" i="1"/>
  <c r="X534" i="1"/>
  <c r="Z534" i="1" s="1"/>
  <c r="X13" i="1"/>
  <c r="M45" i="1"/>
  <c r="M541" i="1"/>
  <c r="M262" i="1"/>
  <c r="M533" i="1"/>
  <c r="Y533" i="1" s="1"/>
  <c r="M200" i="1"/>
  <c r="M673" i="1"/>
  <c r="M401" i="1"/>
  <c r="M654" i="1"/>
  <c r="M336" i="1"/>
  <c r="M60" i="1"/>
  <c r="M167" i="1"/>
  <c r="M765" i="1"/>
  <c r="M184" i="1"/>
  <c r="M468" i="1"/>
  <c r="M209" i="1"/>
  <c r="M598" i="1"/>
  <c r="M215" i="1"/>
  <c r="M512" i="1"/>
  <c r="M117" i="1"/>
  <c r="M257" i="1"/>
  <c r="M29" i="1"/>
  <c r="M67" i="1"/>
  <c r="M294" i="1"/>
  <c r="M278" i="1"/>
  <c r="M484" i="1"/>
  <c r="M321" i="1"/>
  <c r="M98" i="1"/>
  <c r="M248" i="1"/>
  <c r="M354" i="1"/>
  <c r="M310" i="1"/>
  <c r="M734" i="1"/>
  <c r="M588" i="1"/>
  <c r="M715" i="1"/>
  <c r="M564" i="1"/>
  <c r="M731" i="1"/>
  <c r="M390" i="1"/>
  <c r="M695" i="1"/>
  <c r="M220" i="1"/>
  <c r="M622" i="1"/>
  <c r="Y622" i="1" s="1"/>
  <c r="M146" i="1"/>
  <c r="M371" i="1"/>
  <c r="M432" i="1"/>
  <c r="Y432" i="1" s="1"/>
  <c r="M177" i="1"/>
  <c r="M241" i="1"/>
  <c r="M504" i="1"/>
  <c r="M690" i="1"/>
  <c r="M753" i="1"/>
  <c r="M451" i="1"/>
  <c r="Y13" i="1"/>
  <c r="Z14" i="1"/>
  <c r="Z23" i="1"/>
  <c r="Z28" i="1"/>
  <c r="V367" i="1"/>
  <c r="V661" i="1"/>
  <c r="V752" i="1"/>
  <c r="V677" i="1"/>
  <c r="V179" i="1"/>
  <c r="V13" i="1"/>
  <c r="V394" i="1"/>
  <c r="V663" i="1"/>
  <c r="V64" i="1"/>
  <c r="V255" i="1"/>
  <c r="V260" i="1"/>
  <c r="V173" i="1"/>
  <c r="V103" i="1"/>
  <c r="V238" i="1"/>
  <c r="V692" i="1"/>
  <c r="V697" i="1"/>
  <c r="V544" i="1"/>
  <c r="V52" i="1"/>
  <c r="V168" i="1"/>
  <c r="V479" i="1"/>
  <c r="V698" i="1"/>
  <c r="V59" i="1"/>
  <c r="V719" i="1"/>
  <c r="V492" i="1"/>
  <c r="V275" i="1"/>
  <c r="V378" i="1"/>
  <c r="V643" i="1"/>
  <c r="V114" i="1"/>
  <c r="V229" i="1"/>
  <c r="V373" i="1"/>
  <c r="V374" i="1" s="1"/>
  <c r="V230" i="1"/>
  <c r="V191" i="1"/>
  <c r="V454" i="1"/>
  <c r="V669" i="1"/>
  <c r="V154" i="1"/>
  <c r="V638" i="1"/>
  <c r="V116" i="1"/>
  <c r="V217" i="1"/>
  <c r="V233" i="1"/>
  <c r="V320" i="1"/>
  <c r="V289" i="1"/>
  <c r="V41" i="1"/>
  <c r="V694" i="1"/>
  <c r="V750" i="1"/>
  <c r="V43" i="1"/>
  <c r="V254" i="1"/>
  <c r="V509" i="1"/>
  <c r="V610" i="1"/>
  <c r="V283" i="1"/>
  <c r="V713" i="1"/>
  <c r="V211" i="1"/>
  <c r="V83" i="1"/>
  <c r="V261" i="1"/>
  <c r="V712" i="1"/>
  <c r="V471" i="1"/>
  <c r="V714" i="1"/>
  <c r="V466" i="1"/>
  <c r="V747" i="1"/>
  <c r="V91" i="1"/>
  <c r="V365" i="1"/>
  <c r="V366" i="1" s="1"/>
  <c r="V604" i="1"/>
  <c r="V730" i="1"/>
  <c r="V149" i="1"/>
  <c r="Y16" i="1"/>
  <c r="V16" i="1"/>
  <c r="X16" i="1"/>
  <c r="V169" i="1"/>
  <c r="V93" i="1"/>
  <c r="V395" i="1"/>
  <c r="V85" i="1"/>
  <c r="V208" i="1"/>
  <c r="V551" i="1"/>
  <c r="V344" i="1"/>
  <c r="V251" i="1"/>
  <c r="V491" i="1"/>
  <c r="V751" i="1"/>
  <c r="V99" i="1"/>
  <c r="V100" i="1" s="1"/>
  <c r="V239" i="1"/>
  <c r="V130" i="1"/>
  <c r="V77" i="1"/>
  <c r="V244" i="1"/>
  <c r="V397" i="1"/>
  <c r="V132" i="1"/>
  <c r="V72" i="1"/>
  <c r="V205" i="1"/>
  <c r="V291" i="1"/>
  <c r="V426" i="1"/>
  <c r="V330" i="1"/>
  <c r="V691" i="1"/>
  <c r="V748" i="1"/>
  <c r="V190" i="1"/>
  <c r="V285" i="1"/>
  <c r="V631" i="1"/>
  <c r="V704" i="1"/>
  <c r="V392" i="1"/>
  <c r="V501" i="1"/>
  <c r="V758" i="1"/>
  <c r="V570" i="1"/>
  <c r="V202" i="1"/>
  <c r="V125" i="1"/>
  <c r="V749" i="1"/>
  <c r="V171" i="1"/>
  <c r="V57" i="1"/>
  <c r="V265" i="1"/>
  <c r="V63" i="1"/>
  <c r="V48" i="1"/>
  <c r="V629" i="1"/>
  <c r="V80" i="1"/>
  <c r="V237" i="1"/>
  <c r="Y24" i="1"/>
  <c r="V24" i="1"/>
  <c r="X24" i="1"/>
  <c r="V756" i="1"/>
  <c r="V312" i="1"/>
  <c r="V676" i="1"/>
  <c r="V18" i="1"/>
  <c r="Y18" i="1"/>
  <c r="X18" i="1"/>
  <c r="V343" i="1"/>
  <c r="V346" i="1"/>
  <c r="V591" i="1"/>
  <c r="V616" i="1"/>
  <c r="V708" i="1"/>
  <c r="V207" i="1"/>
  <c r="V228" i="1"/>
  <c r="V729" i="1"/>
  <c r="V353" i="1"/>
  <c r="V481" i="1"/>
  <c r="V216" i="1"/>
  <c r="V219" i="1"/>
  <c r="V387" i="1"/>
  <c r="V613" i="1"/>
  <c r="V538" i="1"/>
  <c r="V92" i="1"/>
  <c r="V187" i="1"/>
  <c r="V687" i="1"/>
  <c r="V172" i="1"/>
  <c r="V334" i="1"/>
  <c r="V429" i="1"/>
  <c r="V495" i="1"/>
  <c r="V245" i="1"/>
  <c r="V369" i="1"/>
  <c r="V242" i="1"/>
  <c r="V736" i="1"/>
  <c r="V199" i="1"/>
  <c r="V720" i="1"/>
  <c r="V521" i="1"/>
  <c r="V738" i="1"/>
  <c r="V232" i="1"/>
  <c r="V88" i="1"/>
  <c r="V572" i="1"/>
  <c r="Y22" i="1"/>
  <c r="V22" i="1"/>
  <c r="X22" i="1"/>
  <c r="V711" i="1"/>
  <c r="V135" i="1"/>
  <c r="V284" i="1"/>
  <c r="V76" i="1"/>
  <c r="Y15" i="1"/>
  <c r="X15" i="1"/>
  <c r="V15" i="1"/>
  <c r="V532" i="1"/>
  <c r="V621" i="1"/>
  <c r="V290" i="1"/>
  <c r="V89" i="1"/>
  <c r="V723" i="1"/>
  <c r="V418" i="1"/>
  <c r="V317" i="1"/>
  <c r="V557" i="1"/>
  <c r="V73" i="1"/>
  <c r="V288" i="1"/>
  <c r="V123" i="1"/>
  <c r="V160" i="1"/>
  <c r="Z26" i="1"/>
  <c r="V271" i="1"/>
  <c r="V746" i="1"/>
  <c r="V301" i="1"/>
  <c r="V412" i="1"/>
  <c r="V416" i="1" s="1"/>
  <c r="V534" i="1"/>
  <c r="V537" i="1" s="1"/>
  <c r="V701" i="1"/>
  <c r="V109" i="1"/>
  <c r="V152" i="1"/>
  <c r="V351" i="1"/>
  <c r="V53" i="1"/>
  <c r="V540" i="1"/>
  <c r="V732" i="1"/>
  <c r="V210" i="1"/>
  <c r="V201" i="1"/>
  <c r="V176" i="1"/>
  <c r="V295" i="1"/>
  <c r="V433" i="1"/>
  <c r="V439" i="1" s="1"/>
  <c r="V402" i="1"/>
  <c r="V405" i="1" s="1"/>
  <c r="V148" i="1"/>
  <c r="V349" i="1"/>
  <c r="V240" i="1"/>
  <c r="V706" i="1"/>
  <c r="V263" i="1"/>
  <c r="V156" i="1"/>
  <c r="V47" i="1"/>
  <c r="V585" i="1"/>
  <c r="V273" i="1"/>
  <c r="V612" i="1"/>
  <c r="V27" i="1"/>
  <c r="Y27" i="1"/>
  <c r="X27" i="1"/>
  <c r="V163" i="1"/>
  <c r="V703" i="1"/>
  <c r="V314" i="1"/>
  <c r="V556" i="1"/>
  <c r="V122" i="1"/>
  <c r="V675" i="1"/>
  <c r="V198" i="1"/>
  <c r="V664" i="1"/>
  <c r="Y17" i="1"/>
  <c r="X17" i="1"/>
  <c r="V17" i="1"/>
  <c r="V332" i="1"/>
  <c r="V82" i="1"/>
  <c r="V350" i="1"/>
  <c r="V740" i="1"/>
  <c r="V318" i="1"/>
  <c r="V447" i="1"/>
  <c r="V300" i="1"/>
  <c r="V111" i="1"/>
  <c r="V419" i="1"/>
  <c r="V649" i="1"/>
  <c r="V457" i="1"/>
  <c r="X21" i="1"/>
  <c r="V21" i="1"/>
  <c r="Y21" i="1"/>
  <c r="V515" i="1"/>
  <c r="V517" i="1" s="1"/>
  <c r="V134" i="1"/>
  <c r="V331" i="1"/>
  <c r="V724" i="1"/>
  <c r="V282" i="1"/>
  <c r="V33" i="1"/>
  <c r="V450" i="1"/>
  <c r="V741" i="1"/>
  <c r="V150" i="1"/>
  <c r="V705" i="1"/>
  <c r="V36" i="1"/>
  <c r="V469" i="1"/>
  <c r="V299" i="1"/>
  <c r="V486" i="1"/>
  <c r="V717" i="1"/>
  <c r="V494" i="1"/>
  <c r="V196" i="1"/>
  <c r="V315" i="1"/>
  <c r="V54" i="1"/>
  <c r="V66" i="1"/>
  <c r="V347" i="1"/>
  <c r="V478" i="1"/>
  <c r="V448" i="1"/>
  <c r="V473" i="1"/>
  <c r="V235" i="1"/>
  <c r="V377" i="1"/>
  <c r="V303" i="1"/>
  <c r="V744" i="1"/>
  <c r="V166" i="1"/>
  <c r="V206" i="1"/>
  <c r="V292" i="1"/>
  <c r="V634" i="1"/>
  <c r="V463" i="1"/>
  <c r="V460" i="1"/>
  <c r="V721" i="1"/>
  <c r="V688" i="1"/>
  <c r="V472" i="1"/>
  <c r="V498" i="1"/>
  <c r="V131" i="1"/>
  <c r="V183" i="1"/>
  <c r="V159" i="1"/>
  <c r="V424" i="1"/>
  <c r="V445" i="1"/>
  <c r="V446" i="1" s="1"/>
  <c r="V733" i="1"/>
  <c r="V707" i="1"/>
  <c r="V345" i="1"/>
  <c r="V408" i="1"/>
  <c r="V411" i="1" s="1"/>
  <c r="V530" i="1"/>
  <c r="V667" i="1"/>
  <c r="V674" i="1"/>
  <c r="V440" i="1"/>
  <c r="V442" i="1" s="1"/>
  <c r="V175" i="1"/>
  <c r="V97" i="1"/>
  <c r="Y19" i="1"/>
  <c r="X19" i="1"/>
  <c r="V19" i="1"/>
  <c r="V576" i="1"/>
  <c r="V597" i="1"/>
  <c r="V56" i="1"/>
  <c r="V269" i="1"/>
  <c r="V702" i="1"/>
  <c r="V296" i="1"/>
  <c r="V280" i="1"/>
  <c r="V308" i="1"/>
  <c r="V309" i="1"/>
  <c r="V112" i="1"/>
  <c r="V470" i="1"/>
  <c r="V340" i="1"/>
  <c r="V333" i="1"/>
  <c r="V281" i="1"/>
  <c r="Y25" i="1"/>
  <c r="V25" i="1"/>
  <c r="X25" i="1"/>
  <c r="V84" i="1"/>
  <c r="V231" i="1"/>
  <c r="V710" i="1"/>
  <c r="V298" i="1"/>
  <c r="V511" i="1"/>
  <c r="V40" i="1"/>
  <c r="V569" i="1"/>
  <c r="V324" i="1"/>
  <c r="V328" i="1" s="1"/>
  <c r="V502" i="1"/>
  <c r="V420" i="1"/>
  <c r="V140" i="1"/>
  <c r="V520" i="1"/>
  <c r="V74" i="1"/>
  <c r="V311" i="1"/>
  <c r="V249" i="1"/>
  <c r="V34" i="1"/>
  <c r="V126" i="1"/>
  <c r="V268" i="1"/>
  <c r="V726" i="1"/>
  <c r="V449" i="1"/>
  <c r="V699" i="1"/>
  <c r="V754" i="1"/>
  <c r="Z509" i="1" l="1"/>
  <c r="Z238" i="1"/>
  <c r="Z48" i="1"/>
  <c r="Z179" i="1"/>
  <c r="Z255" i="1"/>
  <c r="Z263" i="1"/>
  <c r="Z125" i="1"/>
  <c r="Z663" i="1"/>
  <c r="Z754" i="1"/>
  <c r="Z77" i="1"/>
  <c r="Z173" i="1"/>
  <c r="Z748" i="1"/>
  <c r="Z492" i="1"/>
  <c r="Z148" i="1"/>
  <c r="Z229" i="1"/>
  <c r="Z239" i="1"/>
  <c r="Z237" i="1"/>
  <c r="Z449" i="1"/>
  <c r="Z669" i="1"/>
  <c r="Z290" i="1"/>
  <c r="Z112" i="1"/>
  <c r="Z457" i="1"/>
  <c r="Z634" i="1"/>
  <c r="Z333" i="1"/>
  <c r="Z724" i="1"/>
  <c r="Z301" i="1"/>
  <c r="Z196" i="1"/>
  <c r="Z426" i="1"/>
  <c r="Z249" i="1"/>
  <c r="Z387" i="1"/>
  <c r="Z296" i="1"/>
  <c r="Z233" i="1"/>
  <c r="Z288" i="1"/>
  <c r="Z738" i="1"/>
  <c r="Z284" i="1"/>
  <c r="Z711" i="1"/>
  <c r="Z140" i="1"/>
  <c r="Z511" i="1"/>
  <c r="Z367" i="1"/>
  <c r="Z251" i="1"/>
  <c r="Z471" i="1"/>
  <c r="Z661" i="1"/>
  <c r="Z719" i="1"/>
  <c r="Z97" i="1"/>
  <c r="Z183" i="1"/>
  <c r="Z729" i="1"/>
  <c r="Z702" i="1"/>
  <c r="Z187" i="1"/>
  <c r="Z418" i="1"/>
  <c r="Z210" i="1"/>
  <c r="Z202" i="1"/>
  <c r="Z767" i="1"/>
  <c r="Z544" i="1"/>
  <c r="Z752" i="1"/>
  <c r="Z53" i="1"/>
  <c r="Z311" i="1"/>
  <c r="Z502" i="1"/>
  <c r="Z152" i="1"/>
  <c r="Z448" i="1"/>
  <c r="Z424" i="1"/>
  <c r="Z447" i="1"/>
  <c r="Z191" i="1"/>
  <c r="Z643" i="1"/>
  <c r="Z242" i="1"/>
  <c r="Z699" i="1"/>
  <c r="Z217" i="1"/>
  <c r="Z572" i="1"/>
  <c r="Z275" i="1"/>
  <c r="Z674" i="1"/>
  <c r="Z472" i="1"/>
  <c r="Z303" i="1"/>
  <c r="Z130" i="1"/>
  <c r="Z395" i="1"/>
  <c r="Z156" i="1"/>
  <c r="Z244" i="1"/>
  <c r="Z88" i="1"/>
  <c r="Z732" i="1"/>
  <c r="Z269" i="1"/>
  <c r="Z208" i="1"/>
  <c r="Z712" i="1"/>
  <c r="Z292" i="1"/>
  <c r="Z169" i="1"/>
  <c r="Z150" i="1"/>
  <c r="Z721" i="1"/>
  <c r="Z92" i="1"/>
  <c r="Z744" i="1"/>
  <c r="Z676" i="1"/>
  <c r="Z114" i="1"/>
  <c r="Z649" i="1"/>
  <c r="Z265" i="1"/>
  <c r="Z56" i="1"/>
  <c r="Z688" i="1"/>
  <c r="Z201" i="1"/>
  <c r="Z332" i="1"/>
  <c r="Z345" i="1"/>
  <c r="Z273" i="1"/>
  <c r="Z378" i="1"/>
  <c r="Z601" i="1"/>
  <c r="Z126" i="1"/>
  <c r="Z501" i="1"/>
  <c r="Z231" i="1"/>
  <c r="Z740" i="1"/>
  <c r="Z268" i="1"/>
  <c r="Z64" i="1"/>
  <c r="Z429" i="1"/>
  <c r="Z556" i="1"/>
  <c r="Z171" i="1"/>
  <c r="Z697" i="1"/>
  <c r="Z230" i="1"/>
  <c r="Z591" i="1"/>
  <c r="Z314" i="1"/>
  <c r="Z83" i="1"/>
  <c r="Z419" i="1"/>
  <c r="Z369" i="1"/>
  <c r="Z479" i="1"/>
  <c r="Z570" i="1"/>
  <c r="Z225" i="1"/>
  <c r="Z172" i="1"/>
  <c r="Z420" i="1"/>
  <c r="Z334" i="1"/>
  <c r="Z756" i="1"/>
  <c r="Z704" i="1"/>
  <c r="Z283" i="1"/>
  <c r="Z135" i="1"/>
  <c r="Z520" i="1"/>
  <c r="Z747" i="1"/>
  <c r="Z708" i="1"/>
  <c r="Z687" i="1"/>
  <c r="Z80" i="1"/>
  <c r="X504" i="1"/>
  <c r="Y504" i="1"/>
  <c r="X336" i="1"/>
  <c r="Y336" i="1"/>
  <c r="X241" i="1"/>
  <c r="Y241" i="1"/>
  <c r="X588" i="1"/>
  <c r="Y588" i="1"/>
  <c r="X257" i="1"/>
  <c r="Y257" i="1"/>
  <c r="X654" i="1"/>
  <c r="Y654" i="1"/>
  <c r="X374" i="1"/>
  <c r="Y374" i="1"/>
  <c r="X446" i="1"/>
  <c r="Y446" i="1"/>
  <c r="Z73" i="1"/>
  <c r="Z281" i="1"/>
  <c r="Z116" i="1"/>
  <c r="Z486" i="1"/>
  <c r="Z736" i="1"/>
  <c r="Z206" i="1"/>
  <c r="Z703" i="1"/>
  <c r="Z298" i="1"/>
  <c r="Z282" i="1"/>
  <c r="X177" i="1"/>
  <c r="Y177" i="1"/>
  <c r="X734" i="1"/>
  <c r="Y734" i="1"/>
  <c r="X117" i="1"/>
  <c r="Y117" i="1"/>
  <c r="X401" i="1"/>
  <c r="Y401" i="1"/>
  <c r="Z610" i="1"/>
  <c r="Z271" i="1"/>
  <c r="Z317" i="1"/>
  <c r="Z261" i="1"/>
  <c r="Z750" i="1"/>
  <c r="Z123" i="1"/>
  <c r="Z232" i="1"/>
  <c r="Z706" i="1"/>
  <c r="Z705" i="1"/>
  <c r="Z540" i="1"/>
  <c r="Z692" i="1"/>
  <c r="Z349" i="1"/>
  <c r="Z72" i="1"/>
  <c r="Z344" i="1"/>
  <c r="Z569" i="1"/>
  <c r="Z318" i="1"/>
  <c r="Z320" i="1"/>
  <c r="Z613" i="1"/>
  <c r="Z190" i="1"/>
  <c r="Z466" i="1"/>
  <c r="Z714" i="1"/>
  <c r="Z331" i="1"/>
  <c r="Z638" i="1"/>
  <c r="Z163" i="1"/>
  <c r="Z59" i="1"/>
  <c r="Z675" i="1"/>
  <c r="Z109" i="1"/>
  <c r="Z175" i="1"/>
  <c r="Z707" i="1"/>
  <c r="Z720" i="1"/>
  <c r="Z362" i="1"/>
  <c r="Z168" i="1"/>
  <c r="Z131" i="1"/>
  <c r="Z394" i="1"/>
  <c r="Z245" i="1"/>
  <c r="Z494" i="1"/>
  <c r="Z463" i="1"/>
  <c r="Z309" i="1"/>
  <c r="X310" i="1"/>
  <c r="Y310" i="1"/>
  <c r="X512" i="1"/>
  <c r="Y512" i="1"/>
  <c r="X673" i="1"/>
  <c r="Y673" i="1"/>
  <c r="X439" i="1"/>
  <c r="Y439" i="1"/>
  <c r="X411" i="1"/>
  <c r="Y411" i="1"/>
  <c r="Z538" i="1"/>
  <c r="Z470" i="1"/>
  <c r="Z346" i="1"/>
  <c r="Z198" i="1"/>
  <c r="Z260" i="1"/>
  <c r="Z176" i="1"/>
  <c r="Z698" i="1"/>
  <c r="Z498" i="1"/>
  <c r="Z710" i="1"/>
  <c r="Z397" i="1"/>
  <c r="X371" i="1"/>
  <c r="Y371" i="1"/>
  <c r="X354" i="1"/>
  <c r="Y354" i="1"/>
  <c r="X215" i="1"/>
  <c r="Y215" i="1"/>
  <c r="X200" i="1"/>
  <c r="Y200" i="1"/>
  <c r="Z205" i="1"/>
  <c r="X220" i="1"/>
  <c r="Y220" i="1"/>
  <c r="X321" i="1"/>
  <c r="Y321" i="1"/>
  <c r="X468" i="1"/>
  <c r="Y468" i="1"/>
  <c r="X541" i="1"/>
  <c r="Y541" i="1"/>
  <c r="X100" i="1"/>
  <c r="Y100" i="1"/>
  <c r="X517" i="1"/>
  <c r="Y517" i="1"/>
  <c r="X695" i="1"/>
  <c r="Y695" i="1"/>
  <c r="X484" i="1"/>
  <c r="Y484" i="1"/>
  <c r="X184" i="1"/>
  <c r="Y184" i="1"/>
  <c r="X45" i="1"/>
  <c r="Y45" i="1"/>
  <c r="Z717" i="1"/>
  <c r="Z211" i="1"/>
  <c r="X451" i="1"/>
  <c r="Y451" i="1"/>
  <c r="X390" i="1"/>
  <c r="Y390" i="1"/>
  <c r="X278" i="1"/>
  <c r="Y278" i="1"/>
  <c r="X765" i="1"/>
  <c r="Y765" i="1"/>
  <c r="X328" i="1"/>
  <c r="Y328" i="1"/>
  <c r="X442" i="1"/>
  <c r="Y442" i="1"/>
  <c r="Z585" i="1"/>
  <c r="Z166" i="1"/>
  <c r="Z103" i="1"/>
  <c r="Z521" i="1"/>
  <c r="X753" i="1"/>
  <c r="Y753" i="1"/>
  <c r="X731" i="1"/>
  <c r="Y731" i="1"/>
  <c r="X294" i="1"/>
  <c r="Y294" i="1"/>
  <c r="X167" i="1"/>
  <c r="Y167" i="1"/>
  <c r="X715" i="1"/>
  <c r="Y715" i="1"/>
  <c r="X690" i="1"/>
  <c r="Y690" i="1"/>
  <c r="X564" i="1"/>
  <c r="Y564" i="1"/>
  <c r="X67" i="1"/>
  <c r="Y67" i="1"/>
  <c r="X60" i="1"/>
  <c r="Y60" i="1"/>
  <c r="X537" i="1"/>
  <c r="Y537" i="1"/>
  <c r="X416" i="1"/>
  <c r="Y416" i="1"/>
  <c r="Z52" i="1"/>
  <c r="Z84" i="1"/>
  <c r="Z597" i="1"/>
  <c r="Z454" i="1"/>
  <c r="Z33" i="1"/>
  <c r="Z350" i="1"/>
  <c r="Z557" i="1"/>
  <c r="Z89" i="1"/>
  <c r="Z240" i="1"/>
  <c r="Z664" i="1"/>
  <c r="Z91" i="1"/>
  <c r="Z76" i="1"/>
  <c r="Z495" i="1"/>
  <c r="Z530" i="1"/>
  <c r="Z353" i="1"/>
  <c r="Z308" i="1"/>
  <c r="Z532" i="1"/>
  <c r="Z235" i="1"/>
  <c r="Z219" i="1"/>
  <c r="Z134" i="1"/>
  <c r="Z667" i="1"/>
  <c r="Z285" i="1"/>
  <c r="Z291" i="1"/>
  <c r="Z34" i="1"/>
  <c r="Z392" i="1"/>
  <c r="Z677" i="1"/>
  <c r="Z551" i="1"/>
  <c r="Z460" i="1"/>
  <c r="Z629" i="1"/>
  <c r="Z132" i="1"/>
  <c r="Z751" i="1"/>
  <c r="Z741" i="1"/>
  <c r="Z41" i="1"/>
  <c r="Z74" i="1"/>
  <c r="Z694" i="1"/>
  <c r="Z160" i="1"/>
  <c r="Z730" i="1"/>
  <c r="Z713" i="1"/>
  <c r="Z254" i="1"/>
  <c r="Z746" i="1"/>
  <c r="Z604" i="1"/>
  <c r="Z295" i="1"/>
  <c r="Z749" i="1"/>
  <c r="Z159" i="1"/>
  <c r="Z207" i="1"/>
  <c r="Z330" i="1"/>
  <c r="X146" i="1"/>
  <c r="Y146" i="1"/>
  <c r="X248" i="1"/>
  <c r="Y248" i="1"/>
  <c r="X598" i="1"/>
  <c r="Y598" i="1"/>
  <c r="X366" i="1"/>
  <c r="Y366" i="1"/>
  <c r="X405" i="1"/>
  <c r="Y405" i="1"/>
  <c r="Z36" i="1"/>
  <c r="Z43" i="1"/>
  <c r="Z315" i="1"/>
  <c r="Z469" i="1"/>
  <c r="Z280" i="1"/>
  <c r="Z347" i="1"/>
  <c r="Z299" i="1"/>
  <c r="Z450" i="1"/>
  <c r="Z733" i="1"/>
  <c r="Z621" i="1"/>
  <c r="X98" i="1"/>
  <c r="Y98" i="1"/>
  <c r="X209" i="1"/>
  <c r="Y209" i="1"/>
  <c r="X262" i="1"/>
  <c r="Y262" i="1"/>
  <c r="Z377" i="1"/>
  <c r="Z54" i="1"/>
  <c r="Z612" i="1"/>
  <c r="Z199" i="1"/>
  <c r="Z343" i="1"/>
  <c r="Z85" i="1"/>
  <c r="Z631" i="1"/>
  <c r="Z289" i="1"/>
  <c r="Z40" i="1"/>
  <c r="Z726" i="1"/>
  <c r="Z758" i="1"/>
  <c r="Z300" i="1"/>
  <c r="Z82" i="1"/>
  <c r="Z491" i="1"/>
  <c r="Z481" i="1"/>
  <c r="Z691" i="1"/>
  <c r="Z122" i="1"/>
  <c r="Z228" i="1"/>
  <c r="Z47" i="1"/>
  <c r="Z576" i="1"/>
  <c r="Z154" i="1"/>
  <c r="Z340" i="1"/>
  <c r="Z478" i="1"/>
  <c r="Z93" i="1"/>
  <c r="Z701" i="1"/>
  <c r="Z66" i="1"/>
  <c r="Z723" i="1"/>
  <c r="Z616" i="1"/>
  <c r="Z351" i="1"/>
  <c r="Z312" i="1"/>
  <c r="Z216" i="1"/>
  <c r="Z111" i="1"/>
  <c r="Z473" i="1"/>
  <c r="Z149" i="1"/>
  <c r="Z57" i="1"/>
  <c r="Z63" i="1"/>
  <c r="Z567" i="1"/>
  <c r="X432" i="1"/>
  <c r="Z432" i="1" s="1"/>
  <c r="X29" i="1"/>
  <c r="Y29" i="1"/>
  <c r="M655" i="1"/>
  <c r="X622" i="1"/>
  <c r="Z622" i="1" s="1"/>
  <c r="X533" i="1"/>
  <c r="Z533" i="1" s="1"/>
  <c r="V564" i="1"/>
  <c r="V248" i="1"/>
  <c r="V598" i="1"/>
  <c r="M452" i="1"/>
  <c r="M696" i="1"/>
  <c r="M375" i="1"/>
  <c r="M735" i="1"/>
  <c r="M417" i="1"/>
  <c r="M602" i="1"/>
  <c r="M226" i="1"/>
  <c r="M768" i="1"/>
  <c r="V654" i="1"/>
  <c r="M568" i="1"/>
  <c r="V262" i="1"/>
  <c r="V167" i="1"/>
  <c r="M279" i="1"/>
  <c r="V98" i="1"/>
  <c r="M101" i="1"/>
  <c r="M185" i="1"/>
  <c r="M337" i="1"/>
  <c r="V146" i="1"/>
  <c r="V336" i="1"/>
  <c r="V390" i="1"/>
  <c r="V354" i="1"/>
  <c r="V200" i="1"/>
  <c r="V278" i="1"/>
  <c r="V622" i="1"/>
  <c r="V655" i="1" s="1"/>
  <c r="V468" i="1"/>
  <c r="V117" i="1"/>
  <c r="V673" i="1"/>
  <c r="M518" i="1"/>
  <c r="V734" i="1"/>
  <c r="V45" i="1"/>
  <c r="V432" i="1"/>
  <c r="V452" i="1" s="1"/>
  <c r="V512" i="1"/>
  <c r="V731" i="1"/>
  <c r="V67" i="1"/>
  <c r="V401" i="1"/>
  <c r="V371" i="1"/>
  <c r="V533" i="1"/>
  <c r="V765" i="1"/>
  <c r="V504" i="1"/>
  <c r="V177" i="1"/>
  <c r="V294" i="1"/>
  <c r="V753" i="1"/>
  <c r="V484" i="1"/>
  <c r="V541" i="1"/>
  <c r="V310" i="1"/>
  <c r="V715" i="1"/>
  <c r="V321" i="1"/>
  <c r="V241" i="1"/>
  <c r="V451" i="1"/>
  <c r="V588" i="1"/>
  <c r="V209" i="1"/>
  <c r="V29" i="1"/>
  <c r="V257" i="1"/>
  <c r="V690" i="1"/>
  <c r="V60" i="1"/>
  <c r="V215" i="1"/>
  <c r="V220" i="1"/>
  <c r="V695" i="1"/>
  <c r="V184" i="1"/>
  <c r="Z13" i="1"/>
  <c r="Z19" i="1"/>
  <c r="Z25" i="1"/>
  <c r="Z27" i="1"/>
  <c r="Z15" i="1"/>
  <c r="Z18" i="1"/>
  <c r="Z24" i="1"/>
  <c r="Z17" i="1"/>
  <c r="Z21" i="1"/>
  <c r="Z22" i="1"/>
  <c r="Z16" i="1"/>
  <c r="V735" i="1" l="1"/>
  <c r="Z673" i="1"/>
  <c r="Z734" i="1"/>
  <c r="Z262" i="1"/>
  <c r="Z209" i="1"/>
  <c r="Z537" i="1"/>
  <c r="Z167" i="1"/>
  <c r="Z215" i="1"/>
  <c r="Z310" i="1"/>
  <c r="Z98" i="1"/>
  <c r="Z405" i="1"/>
  <c r="Z60" i="1"/>
  <c r="Z294" i="1"/>
  <c r="Z328" i="1"/>
  <c r="Z45" i="1"/>
  <c r="Z541" i="1"/>
  <c r="Z654" i="1"/>
  <c r="X226" i="1"/>
  <c r="Y226" i="1"/>
  <c r="X655" i="1"/>
  <c r="Y655" i="1"/>
  <c r="X417" i="1"/>
  <c r="Y417" i="1"/>
  <c r="Z67" i="1"/>
  <c r="Z731" i="1"/>
  <c r="Z468" i="1"/>
  <c r="Z257" i="1"/>
  <c r="Z371" i="1"/>
  <c r="Z411" i="1"/>
  <c r="X279" i="1"/>
  <c r="Y279" i="1"/>
  <c r="Z753" i="1"/>
  <c r="Z321" i="1"/>
  <c r="Z439" i="1"/>
  <c r="X452" i="1"/>
  <c r="Y452" i="1"/>
  <c r="Z248" i="1"/>
  <c r="Z690" i="1"/>
  <c r="Z390" i="1"/>
  <c r="Z695" i="1"/>
  <c r="Z220" i="1"/>
  <c r="Z241" i="1"/>
  <c r="X337" i="1"/>
  <c r="Y337" i="1"/>
  <c r="Z366" i="1"/>
  <c r="Z765" i="1"/>
  <c r="Z401" i="1"/>
  <c r="Z278" i="1"/>
  <c r="Z117" i="1"/>
  <c r="X518" i="1"/>
  <c r="Y518" i="1"/>
  <c r="X602" i="1"/>
  <c r="Y602" i="1"/>
  <c r="Z354" i="1"/>
  <c r="Z184" i="1"/>
  <c r="Z146" i="1"/>
  <c r="Z416" i="1"/>
  <c r="Z715" i="1"/>
  <c r="Z451" i="1"/>
  <c r="Z517" i="1"/>
  <c r="Z446" i="1"/>
  <c r="Z336" i="1"/>
  <c r="X185" i="1"/>
  <c r="Y185" i="1"/>
  <c r="X735" i="1"/>
  <c r="Y735" i="1"/>
  <c r="Z598" i="1"/>
  <c r="Z484" i="1"/>
  <c r="X696" i="1"/>
  <c r="Y696" i="1"/>
  <c r="X568" i="1"/>
  <c r="Y568" i="1"/>
  <c r="Z200" i="1"/>
  <c r="Z512" i="1"/>
  <c r="Z177" i="1"/>
  <c r="X101" i="1"/>
  <c r="Y101" i="1"/>
  <c r="X375" i="1"/>
  <c r="Y375" i="1"/>
  <c r="Z564" i="1"/>
  <c r="Z588" i="1"/>
  <c r="Z442" i="1"/>
  <c r="Z100" i="1"/>
  <c r="Z374" i="1"/>
  <c r="Z504" i="1"/>
  <c r="X768" i="1"/>
  <c r="Y768" i="1"/>
  <c r="Z29" i="1"/>
  <c r="V602" i="1"/>
  <c r="V768" i="1"/>
  <c r="M338" i="1"/>
  <c r="Y338" i="1" s="1"/>
  <c r="M769" i="1"/>
  <c r="V417" i="1"/>
  <c r="V696" i="1"/>
  <c r="V101" i="1"/>
  <c r="V337" i="1"/>
  <c r="V226" i="1"/>
  <c r="V518" i="1"/>
  <c r="V375" i="1"/>
  <c r="V279" i="1"/>
  <c r="V568" i="1"/>
  <c r="V185" i="1"/>
  <c r="Z375" i="1" l="1"/>
  <c r="Z226" i="1"/>
  <c r="Z279" i="1"/>
  <c r="Z518" i="1"/>
  <c r="Z417" i="1"/>
  <c r="Z101" i="1"/>
  <c r="Z452" i="1"/>
  <c r="X769" i="1"/>
  <c r="Y769" i="1"/>
  <c r="Z568" i="1"/>
  <c r="Z337" i="1"/>
  <c r="Z735" i="1"/>
  <c r="Z602" i="1"/>
  <c r="Z185" i="1"/>
  <c r="Z696" i="1"/>
  <c r="Z655" i="1"/>
  <c r="Z768" i="1"/>
  <c r="M770" i="1"/>
  <c r="X338" i="1"/>
  <c r="Z338" i="1" s="1"/>
  <c r="V769" i="1"/>
  <c r="V338" i="1"/>
  <c r="V770" i="1" s="1"/>
  <c r="X770" i="1" l="1"/>
  <c r="Y770" i="1"/>
  <c r="Z769" i="1"/>
  <c r="Z770" i="1" l="1"/>
</calcChain>
</file>

<file path=xl/sharedStrings.xml><?xml version="1.0" encoding="utf-8"?>
<sst xmlns="http://schemas.openxmlformats.org/spreadsheetml/2006/main" count="14577" uniqueCount="573">
  <si>
    <t>TÍTULO 210: MINISTERIO DE EDUCACIÓN PÚBLICA - LIQUIDACIÓN SEGÚN PROGRAMA PRESUPUESTARIO, FUENTE INTERNA</t>
  </si>
  <si>
    <t>CORTE AL 29 DE NOVIEMBRE DEL 2024</t>
  </si>
  <si>
    <t>Hora: 10:02:15</t>
  </si>
  <si>
    <t>PROGRAMA</t>
  </si>
  <si>
    <t>SUBPROGRAMA</t>
  </si>
  <si>
    <t>PARTIDA</t>
  </si>
  <si>
    <t>SUBPARTIDA</t>
  </si>
  <si>
    <t>IP</t>
  </si>
  <si>
    <t>F.F.</t>
  </si>
  <si>
    <t>CC</t>
  </si>
  <si>
    <t>CF</t>
  </si>
  <si>
    <t>DESCRIPCIÓN</t>
  </si>
  <si>
    <t>PRESUPUESTO INICIAL</t>
  </si>
  <si>
    <t>PRESUPUESTO ACTUAL</t>
  </si>
  <si>
    <t>SUBEJECUCIÓN OFICIALIZADA POR LOS PROGRAMAS PRESUPUESTARIOS</t>
  </si>
  <si>
    <t>PRESUPUESTO ACTUAL AJUSTADO</t>
  </si>
  <si>
    <t>SOLICITADO</t>
  </si>
  <si>
    <t>COMPROMETIDO</t>
  </si>
  <si>
    <t>RECEP. MERCANCÍA</t>
  </si>
  <si>
    <t>DEVENGADO</t>
  </si>
  <si>
    <t>PAGADO</t>
  </si>
  <si>
    <t>DISPONIBLE LIBERADO</t>
  </si>
  <si>
    <t>DISPONIBLE DE PRESUPUESTO</t>
  </si>
  <si>
    <t>MONTO BLOQUEADO</t>
  </si>
  <si>
    <t>PRESUPUESTO DISPONIBLE AJUSTADO</t>
  </si>
  <si>
    <t>EJECUCIÓN CALCULADA SOBRE PRESUPUESTO ACTUAL
(SIN AFECTACIÓN DE SUBEJECUCIÓN)</t>
  </si>
  <si>
    <t>EJECUCIÓN CALCULADA SOBRE PRESUPUESTO ACTUAL AJUSTADO 
(AFECTADO POR SUBEJECUCIÓN)</t>
  </si>
  <si>
    <t>TRÁNSITO CALCULADA SOBRE PRESUPUESTO ACTUAL AJUSTADO 
(AFECTADO POR SUBEJECUCIÓN)</t>
  </si>
  <si>
    <t>ACUMULADO
CALCULADA SOBRE PRESUPUESTO ACTUAL AJUSTADO 
(AFECTADO POR  SUBEJECUCIÓN)</t>
  </si>
  <si>
    <t>550</t>
  </si>
  <si>
    <t>00</t>
  </si>
  <si>
    <t>0</t>
  </si>
  <si>
    <t>00101</t>
  </si>
  <si>
    <t/>
  </si>
  <si>
    <t>001</t>
  </si>
  <si>
    <t>SUELDOS PARA CARGOS FIJOS</t>
  </si>
  <si>
    <t>280</t>
  </si>
  <si>
    <t>00105</t>
  </si>
  <si>
    <t>SUPLENCIAS</t>
  </si>
  <si>
    <t>00201</t>
  </si>
  <si>
    <t>TIEMPO EXTRAORDINARIO</t>
  </si>
  <si>
    <t>00205</t>
  </si>
  <si>
    <t>DIETAS</t>
  </si>
  <si>
    <t>00301</t>
  </si>
  <si>
    <t>RETRIBUCION POR AÑOS SERVIDOS</t>
  </si>
  <si>
    <t>00302</t>
  </si>
  <si>
    <t>RESTRICCION AL EJERCICIO LIBERAL DE LA PROFESION</t>
  </si>
  <si>
    <t>00303</t>
  </si>
  <si>
    <t>DECIMOTERCER MES</t>
  </si>
  <si>
    <t>00304</t>
  </si>
  <si>
    <t>SALARIO ESCOLAR</t>
  </si>
  <si>
    <t>00399</t>
  </si>
  <si>
    <t>OTROS INCENTIVOS SALARIALES</t>
  </si>
  <si>
    <t>00401</t>
  </si>
  <si>
    <t>200</t>
  </si>
  <si>
    <t>CAJA COSTARRICENSE DE SEGURO SOCIAL. (CCSS) (CONTRIBUCIÓN PATRONAL SEGURO DE SALUD, SEGÚN LEY No. 17 DEL 22 DE OCTUBRE DE 1943, LEY CONSTITUTIVA DE LA C.C.S.S. Y REGLAMENTO No. 7082 DEL 03 DE DICIEMBRE DE 1996 Y SUS REFORMAS). CÉDULA JURÍDICA: 4-000-042147</t>
  </si>
  <si>
    <t>00405</t>
  </si>
  <si>
    <t>BANCO POPULAR Y DE DESARROLLO COMUNAL. (BPDC) (SEGÚN LEY No. 4351 DEL 11 DE JULIO DE 1969, LEY ORGÁNICA DEL B.P.D.C.). CÉDULA JURÍDICA: 4-000-042152</t>
  </si>
  <si>
    <t>00501</t>
  </si>
  <si>
    <t>CAJA COSTARRICENSE DE SEGURO SOCIAL. (CCSS) (CONTRIBUCIÓN PATRONAL SEGURO DE PENSIONES, SEGÚN LEY No. 17 DEL 22 DE OCTUBRE DE 1943, LEY CONSTITUTIVA DE LA C.C.S.S. Y REGLAMEN+I23:I476TO No. 6898 DEL 07 DE FEBRERO DE 1995 Y SUS REFORMAS). CÉDULA JURÍDICA: 4-000-042147</t>
  </si>
  <si>
    <t>00502</t>
  </si>
  <si>
    <t>CAJA COSTARRICENSE DE SEGURO SOCIAL. (CCSS) (APORTE PATRONAL AL RÉGIMEN DE PENSIONES, SEGÚN LEY DE PROTECCIÓN AL TRABAJADOR No. 7983 DEL 16 DE FEBRERO DEL 2000). CÉDULA JURÍDICA: 4-000-042147</t>
  </si>
  <si>
    <t>00503</t>
  </si>
  <si>
    <t>CAJA COSTARRICENSE DE SEGURO SOCIAL. (CCSS) (APORTE PATRONAL AL FONDO DE CAPITALIZACIÓN LABORAL, SEGÚN LEY DE PROTECCIÓN AL TRABAJADOR No. 7983 DEL 16 DE FEBRERO DEL 2000). CÉDULA JURÍDICA: 4-000-042147</t>
  </si>
  <si>
    <t>00504</t>
  </si>
  <si>
    <t>JUNTA DE PENSIONES Y JUBILACIONES DEL MAGISTERIO NACIONAL. (COTIZACION PATRONAL ART No 41 DE LA LEY No.7531 DEL 10/07/1995). CÉDULA JURÍDICA: 3-007-117191</t>
  </si>
  <si>
    <t>1</t>
  </si>
  <si>
    <t>10301</t>
  </si>
  <si>
    <t>INFORMACION</t>
  </si>
  <si>
    <t>10303</t>
  </si>
  <si>
    <t>IMPRESION, ENCUADERNACION Y OTROS</t>
  </si>
  <si>
    <t>10307</t>
  </si>
  <si>
    <t>SERVICIOS DE TECNOLOGIAS DE INFORMACION</t>
  </si>
  <si>
    <t>10402</t>
  </si>
  <si>
    <t>SERVICIOS JURÍDICOS (INCLUYE RECURSOS PARA PAGO DE HONORARIOS DE PROFESIONALES PARA ATENDER LAS DIFERENTES GESTIONES DE LAS DEPENDENCIAS).</t>
  </si>
  <si>
    <t>10404</t>
  </si>
  <si>
    <t>SERVICIOS EN CIENCIAS ECONÓMICAS Y SOCIALES (PARA EL PAGO DE SERVICIOS DE CIENCIAS ECONÓMICAS Y SOCIALES, PARA LA ACTUALIZACIÓN DE PROTOCOLOS UTILIZADOS POR LA UNIDAD PARA LA PERMANENCIA, REINCORPORACIÓN Y ÉXITO EDUCATIVO (UPRE)).</t>
  </si>
  <si>
    <t>10406</t>
  </si>
  <si>
    <t>SERVICIOS GENERALES (PARA LA ADQUISICIÓN DE SELLOS PERSONALIZADOS E INSTITUCIONALES).</t>
  </si>
  <si>
    <t>10499</t>
  </si>
  <si>
    <t>OTROS SERVICIOS DE GESTIÓN Y APOYO (PARA LA ADQUISICIÓN DE SERVICIOS DE TRADUCCIÓN Y APOYO DEL LENGUAJE LESCO).</t>
  </si>
  <si>
    <t>10501</t>
  </si>
  <si>
    <t>TRANSPORTE DENTRO DEL PAIS</t>
  </si>
  <si>
    <t>10502</t>
  </si>
  <si>
    <t>VIATICOS DENTRO DEL PAIS</t>
  </si>
  <si>
    <t>10503</t>
  </si>
  <si>
    <t>TRANSPORTE EN EL EXTERIOR</t>
  </si>
  <si>
    <t>10504</t>
  </si>
  <si>
    <t>VIATICOS EN EL EXTERIOR</t>
  </si>
  <si>
    <t>10601</t>
  </si>
  <si>
    <t>SEGUROS</t>
  </si>
  <si>
    <t>10701</t>
  </si>
  <si>
    <t>ACTIVIDADES DE CAPACITACIÓN (PARA LA COMPRA DE ALIMENTOS Y BEBIDAS PARA EL INTERCAMBIO DE EXPERIENCIAS Y RENDICIÓN DE CUENTAS EN MATERIA DE PERMANENCIA Y REINCORPORACIÓN ENTRE LOS EQUIPOS REGIONALES. JORNADA DE SUPERVISIÓN PARA LA ACTUALIZACIÓN Y CAPACITACIÓN PARA LOS SUPERVISORES DE LOS CIRCUITOS EDUCATIVOS Y ENCUENTRO ANUAL PARA JEFES DE SERVICIOS ADMINISTRATIVOS Y FINANCIEROS, ADEMÁS CONTEMPLA LA CONTRATACIÓN DE SERVICIOS Y BIENES INHERENTES A LA REALIZACIÓN DE EVENTOS DE CAPACITACIÓN Y APRENDIZAJE, INCLUYE GASTOS DE VIAJE Y DE TRANSPORTE DE LOS PARTICIPANTES EN ACTIVIDADES DE CAPACITACIÓN, SE INCLUYEN CUOTAS QUE LA INSTITUCIÓN DEBE CANCELAR A LA ENTIDAD ORGANIZADORA, PARA QUE FUNCIONARIOS PÚBLICOS O QUIENES LA LEGISLACIÓN AUTORICE, PARTICIPEN EN CONGRESOS, SEMINARIOS, TALLERES, SIMPOSIOS, CURSOS, CHARLAS Y SIMILARES).</t>
  </si>
  <si>
    <t>10702</t>
  </si>
  <si>
    <t>ACTIVIDADES PROTOCOLARIAS Y SOCIALES</t>
  </si>
  <si>
    <t>10808</t>
  </si>
  <si>
    <t>MANTENIMIENTO Y REPARACIÓN DE EQUIPO DE CÓMPUTO Y  SISTEMAS DE INFORMACION</t>
  </si>
  <si>
    <t>2</t>
  </si>
  <si>
    <t>20102</t>
  </si>
  <si>
    <t>PRODUCTOS FARMACEUTICOS Y MEDICINALES</t>
  </si>
  <si>
    <t>20104</t>
  </si>
  <si>
    <t>TINTAS, PINTURAS Y DILUYENTES</t>
  </si>
  <si>
    <t>20199</t>
  </si>
  <si>
    <t>OTROS PRODUCTOS QUIMICOS Y CONEXOS</t>
  </si>
  <si>
    <t>20203</t>
  </si>
  <si>
    <t>ALIMENTOS Y BEBIDAS</t>
  </si>
  <si>
    <t>20304</t>
  </si>
  <si>
    <t>MATERIALES Y PRODUCTOS ELÉCTRICOS, TELEFÓNICOS Y DE CÓMPUTO</t>
  </si>
  <si>
    <t>20401</t>
  </si>
  <si>
    <t>HERRAMIENTAS E INSTRUMENTOS</t>
  </si>
  <si>
    <t>20402</t>
  </si>
  <si>
    <t>REPUESTOS Y ACCESORIOS</t>
  </si>
  <si>
    <t>29901</t>
  </si>
  <si>
    <t>UTILES Y MATERIALES DE OFICINA Y COMPUTO</t>
  </si>
  <si>
    <t>29902</t>
  </si>
  <si>
    <t>ÚTILES Y MATERIALES MÉDICO, HOSPITALARIO Y DE INVESTIGACIÓN</t>
  </si>
  <si>
    <t>29903</t>
  </si>
  <si>
    <t>PRODUCTOS DE PAPEL, CARTON E IMPRESOS</t>
  </si>
  <si>
    <t>29904</t>
  </si>
  <si>
    <t>TEXTILES Y VESTUARIO</t>
  </si>
  <si>
    <t>29905</t>
  </si>
  <si>
    <t>UTILES Y MATERIALES DE LIMPIEZA</t>
  </si>
  <si>
    <t>29906</t>
  </si>
  <si>
    <t>UTILES Y MATERIALES DE RESGUARDO Y SEGURIDAD</t>
  </si>
  <si>
    <t>29999</t>
  </si>
  <si>
    <t>OTROS UTILES, MATERIALES Y SUMINISTROS DIVERSOS</t>
  </si>
  <si>
    <t>5</t>
  </si>
  <si>
    <t>50103</t>
  </si>
  <si>
    <t>EQUIPO DE COMUNICACION</t>
  </si>
  <si>
    <t>50104</t>
  </si>
  <si>
    <t>EQUIPO Y MOBILIARIO DE OFICINA</t>
  </si>
  <si>
    <t>50105</t>
  </si>
  <si>
    <t>EQUIPO DE COMPUTO</t>
  </si>
  <si>
    <t>50106</t>
  </si>
  <si>
    <t>EQUIPO SANITARIO, DE LABORATORIO E INVESTIGACION</t>
  </si>
  <si>
    <t>50199</t>
  </si>
  <si>
    <t>MAQUINARIA, EQUIPO Y MOBILIARIO DIVERSO</t>
  </si>
  <si>
    <t>59903</t>
  </si>
  <si>
    <t>BIENES INTANGIBLES</t>
  </si>
  <si>
    <t>6</t>
  </si>
  <si>
    <t>60103</t>
  </si>
  <si>
    <t>CAJA COSTARRICENSE DE SEGURO SOCIAL. (CCSS) (CONTRIBUCIÓN ESTATAL AL SEGURO DE PENSIONES, SEGÚN LEY No. 17 DEL 22 DE OCTUBRE DE 1943, LEY CONSTITUTIVA DE LA C.C.S.S. Y REGLAMENTO No. 6898 DEL 07 DE FEBRERO DE 1995 Y SUS REFORMAS). CÉDULA JURÍDICA: 4-000-042147</t>
  </si>
  <si>
    <t>202</t>
  </si>
  <si>
    <t>CAJA COSTARRICENSE DE SEGURO SOCIAL. (CCSS) (CONTRIBUCIÓN ESTATAL AL SEGURO DE SALUD, SEGÚN LEY No. 17 DEL 22 DE OCTUBRE DE 1943, LEY CONSTITUTIVA DE LA C.C.S.S. Y REGLAMENTO No. 7082 DEL 03 DE DICIEMBRE DE 1996 Y SUS REFORMAS). CÉDULA JURÍDICA: 4-000-042147</t>
  </si>
  <si>
    <t>204</t>
  </si>
  <si>
    <t>JUNTA DE PENSIONES Y JUBILACIONES DEL MAGISTERIO NACIONAL. (COTIZACIÓN ESTATAL DE ACUERDO CON EL ARTÍCULO 15 DE LA LEY No.7531 DE 10/07/1995). CÉDULA JURÍDICA: 3-007-117191</t>
  </si>
  <si>
    <t>212</t>
  </si>
  <si>
    <t>COLEGIO UNIVERSITARIO DE CARTAGO. (PARA GASTOS DE OPERACIÓN SEGÚN LEY No.6541 DEL 19/11/1980 SUS REFORMAS Y REGLAMENTO). CÉDULA JURÍDICA: 3-007-045261</t>
  </si>
  <si>
    <t>216</t>
  </si>
  <si>
    <t>COLEGIO UNIVERSITARIO DE LIMÓN. (PARA GASTOS DE OPERACIÓN SEGÚN LEY No. 7941, DEL 09/11/1999 Y LEY No. 6541 DE 19/11/1980 SUS REFORMAS Y REGLAMENTO). CÉDULA JURÍDICA: 3-007-311926</t>
  </si>
  <si>
    <t>222</t>
  </si>
  <si>
    <t>FONDO ESPECIAL PARA LA EDUCACIÓN SUPERIOR (PARA EL FINANCIAMIENTO DE LA EDUCACIÓN SUPERIOR, SEGÚN EL ARTÍCULO N° 85 DE LA CONSTITUCIÓN POLÍTICA, LEY N° 5909 DEL 10 DE JUNIO DE 1976, CONVENIO DE ARTICULACIÓN Y COOPERACIÓN DE LA EDUCACIÓN SUPERIOR ESTATAL DE COSTA RICA DEL 22 DE SETIEMBRE DE 1997 Y LEY N° 8638 DEL 14/05/2008). CÉDULA JURÍDICA: 2-100-042002</t>
  </si>
  <si>
    <t>224</t>
  </si>
  <si>
    <t>UNIVERSIDAD NACIONAL. (PARA GASTOS DE OPERACIÓN SEGÚN LOS ARTÍCULOS 22, 23 y 24 DEL TÍTULO IV DE LA LEY 9635 “LEY FORTALECIMIENTO DE LAS FINANZAS PÚBLICAS” DEL 3 DE DICIEMBRE DE 2018). (INCLUYE ¢600.000.000 QUE SE DESTINARÁN A BECAS PARA LA POBLACIÓN ESTUDIANTIL, ATENCIÓN INTEGRAL EN SALUD, ENTRE LA QUE DESTACA LA SALUD MENTAL, ESTABLECIENDO COMO PRIORIDAD LA POBLACIÓN ESTUDIANTIL DE LAS REGIONES, INVERSIÓN EN INFRAESTRUCTURA, ADQUISICIÓN DE EQUIPO TECNOLÓGICO Y CIENTÍFICO, ASÍ COMO EL MANTENIMIENTO DE LAS INSTALACIONES EN LAS DIFERENTES SEDES Y RECINTOS).CÉDULA JURÍDICA: 4-000-042150</t>
  </si>
  <si>
    <t>226</t>
  </si>
  <si>
    <t>UNIVERSIDAD DE COSTA RICA. (PARA GASTOS DE OPERACIÓN SEGÚN LOS ARTÍCULOS 22, 23 y 24 DEL TÍTULO IV DE LA LEY 9635 “LEY FORTALECIMIENTO DE LAS FINANZAS PÚBLICAS” DEL 3 DE DICIEMBRE DE 2018).  (INCLUYE ¢600.000.000 QUE SE DESTINARÁN A BECAS PARA LA POBLACIÓN ESTUDIANTIL, ATENCIÓN INTEGRAL EN SALUD, ENTRE LA QUE DESTACA LA SALUD MENTAL, ESTABLECIENDO COMO PRIORIDAD LA POBLACIÓN ESTUDIANTIL DE LAS REGIONES, INVERSIÓN EN INFRAESTRUCTURA, ADQUISICIÓN DE EQUIPO TECNOLÓGICO Y CIENTÍFICO, ASÍ COMO EL MANTENIMIENTO DE LAS INSTALACIONES EN LAS DIFERENTES SEDES Y RECINTOS).CÉDULA  JURÍDICA: 4-000-042149</t>
  </si>
  <si>
    <t>228</t>
  </si>
  <si>
    <t>INSTITUTO TECNOLÓGICO DE COSTA RICA. (PARA GASTOS DE OPERACIÓN SEGÚN LOS ARTÍCULOS 22, 23 y 24 DEL TÍTULO IV DE LA LEY 9635 “LEY FORTALECIMIENTO DE LAS FINANZAS PÚBLICAS” DEL 3 DE DICIEMBRE DE 2018). (INCLUYE ¢600.000.000 QUE SE DESTINARÁN A BECAS PARA LA POBLACIÓN ESTUDIANTIL, ATENCIÓN INTEGRAL EN SALUD, ENTRE LA QUE DESTACA LA
SALUD MENTAL, ESTABLECIENDO COMO PRIORIDAD LA POBLACIÓN ESTUDIANTIL DE LAS REGIONES, INVERSIÓN EN INFRAESTRUCTURA, ADQUISICIÓN DE EQUIPO TECNOLÓGICO
Y CIENTÍFICO, ASÍ COMO EL MANTENIMIENTO DE LAS INSTALACIONES EN LAS DIFERENTES SEDES Y RECINTOS). CÉDULA JURÍDICA: 4-000-042145</t>
  </si>
  <si>
    <t>230</t>
  </si>
  <si>
    <t>UNIVERSIDAD ESTATAL A DISTANCIA. (PARA GASTOS DE OPERACIÓN SEGÚN LOS ARTÍCULOS 22, 23 y 24 DEL TÍTULO IV DE LA LEY 9635 “LEY FORTALECIMIENTO DE LAS FINANZAS PÚBLICAS” DEL 3 DE DICIEMBRE DE 2018). (INCLUYE ¢600.000.000 QUE SE DESTINARÁN A BECAS PARA LA POBLACIÓN ESTUDIANTIL, ATENCIÓN INTEGRAL EN SALUD, ENTRE LA QUE DESTACA LA SALUD MENTAL, ESTABLECIENDO COMO PRIORIDAD LA POBLACIÓN ESTUDIANTIL DE LAS REGIONES, INVERSIÓN EN INFRAESTRUCTURA, ADQUISICIÓN DE EQUIPO TECNOLÓGICO Y CIENTÍFICO, ASÍ COMO EL MANTENIMIENTO DE LAS INSTALACIONES EN LAS DIFERENTES SEDES Y RECINTOS). CÉDULA JURÍDICA: 4-000-042151</t>
  </si>
  <si>
    <t>232</t>
  </si>
  <si>
    <t>UNIVERSIDAD TÉCNICA NACIONAL (UTN). (PARA GASTOS DE OPERACIÓN SEGÚN LOS ARTÍCULOS 22, 23 y 24 DEL TÍTULO IV DE LA LEY 9635 “LEY FORTALECIMIENTO DE LAS FINANZAS PÚBLICAS” DEL 3 DE DICIEMBRE DE 2018).(INCLUYE ¢600.000.000 QUE SE DESTINARÁN A BECAS PARA LA POBLACIÓN ESTUDIANTIL, ATENCIÓN INTEGRAL EN SALUD, ENTRE LA QUE DESTACA LA
SALUD MENTAL, ESTABLECIENDO COMO PRIORIDAD LA POBLACIÓN ESTUDIANTIL DE LAS REGIONES, INVERSIÓN EN INFRAESTRUCTURA, ADQUISICIÓN DE EQUIPO TECNOLÓGICO Y CIENTÍFICO, ASÍ COMO EL MANTENIMIENTO DE LAS INSTALACIONES EN LAS DIFERENTES SEDES Y RECINTOS). Céd. Jur 3-007-556085</t>
  </si>
  <si>
    <t>245</t>
  </si>
  <si>
    <t>SISTEMA NACIONAL DE ACREDITACIÓN DE LA EDUCACIÓN SUPERIOR (SINAES). (PARA EL FINANCIAMIENTO DEL SINAES, INCLUYE RECURSOS PARA APOYAR GASTOS OPERATIVOS DE ACUERDO CON LEY No. 8798, GACETA No. 83 DEL 30/04/2010). CÉDULA JURÍDICA: 3-007-367218</t>
  </si>
  <si>
    <t>250</t>
  </si>
  <si>
    <t>INSTITUTO TECNOLÓGICO DE COSTA RICA (CORRESPONDE AL 13% DE LOS CUALES EL 50,0% DEBE SER PARA LOS CANTONES DE TURRIALBA, JIMENEZ, PARAISO, EL GUARCO, OREAMUNO O ALVARADO, PARA CUMPLIR CON LO ESTIPULADO EN EL ARTÍCULO 7 INCISO B) DE LA LEY 9829 DEL 27/04/2020). CÉDULA JURÍDICA: 4-000-042145</t>
  </si>
  <si>
    <t>251</t>
  </si>
  <si>
    <t>INSTITUTO TECNOLÓGICO DE COSTA RICA (CORRESPONDE AL 2,0% PARA CUMPLIR CON LO ESTIPULADO EN EL ARTÍCULO 7 INCISO C) DE LA LEY 9829 DEL 27/04/2020). CÉDULA JURÍDICA: 4-000-042145</t>
  </si>
  <si>
    <t>252</t>
  </si>
  <si>
    <t>INSTITUTO TECNOLÓGICO DE COSTA RICA (CORRESPONDE AL 6,44% DE LOS CUALES EL 50,0% DEBE SER PARA LOS CANTONES DE TURRIALBA, JIMENEZ, PARAISO, EL GUARCO, OREAMUNO O ALVARADO, PARA CUMPLIR CON LO ESTIPULADO EN EL ARTÍCULO 11 INCISO B) DE LA LEY 9829 DEL 27/04/2020). CÉDULA JURÍDICA: 4-000-042145</t>
  </si>
  <si>
    <t>253</t>
  </si>
  <si>
    <t>INSTITUTO TECNOLÓGICO DE COSTA RICA (CORRESPONDE AL 0,99% PARA CUMPLIR CON LO ESTIPULADO EN EL ARTÍCULO 11 INCISO B) DE LA LEY 9829 DEL 27/04/2020). CÉDULA JURÍDICA: 4-000-042145</t>
  </si>
  <si>
    <t>254</t>
  </si>
  <si>
    <t>COLEGIO UNIVERSITARIO DE CARTAGO (CORRESPONDE AL 4,0% PARA CUMPLIR CON LO ESTIPULADO EN EL ARTÍCULO 7 INCISO F) DE LA LEY 9829 DEL 27/04/2020). CÉDULA JURÍDICA: 3-007-045261</t>
  </si>
  <si>
    <t>255</t>
  </si>
  <si>
    <t xml:space="preserve">COLEGIO UNIVERSITARIO DE CARTAGO (CORRESPONDE AL 1,98% PARA CUMPLIR CON LO ESTIPULADO EN EL ARTÍCULO 11 INCISO DE LA LEY 9829 DEL 27/04/2020).B) DE LA LEY 9829 DEL 27/04/2020). CÉDULA JURÍDICA: 3-007-045261. </t>
  </si>
  <si>
    <t>60399</t>
  </si>
  <si>
    <t>OTRAS PRESTACIONES (INCLUYE RECURSOS PARA EL PAGO DE SUBSIDIOS POR INCAPACIDAD).</t>
  </si>
  <si>
    <t>60404</t>
  </si>
  <si>
    <t>INSTITUTO CENTROAMERICANO DE EXTENSIÓN DE LA CULTURA (ICECU). (PARA GASTOS DE OPERACIÓN SEGÚN LEY 4367 DEL 08/08/1969). CÉDULA JURÍDICA: 3-007-045231</t>
  </si>
  <si>
    <t>COMISIÓN COSTARRICENSE DE COOPERACIÓN CON LA UNESCO. (PARA GASTOS DE OPERACIÓN SEGÚN DECRETO No. 34276 DEL 05/11/2007). CÉDULA JURÍDICA: 3-007-045431</t>
  </si>
  <si>
    <t>60701</t>
  </si>
  <si>
    <t>240</t>
  </si>
  <si>
    <t>FACULTAD LATINOAMERICANA DE CIENCIAS SOCIALES (FLACSO) ( PARA LA CONTINUIDAD DEL FUNCIONAMIENTO DE LA SEDE ACADEMICA DE COSTA RICA DE LA FACULTAD LATINOAMERICANA DE CIENCIAS SOCIALES (FLACSO), LEY 8085 DEL 14/02/2001). CÉDULA JURÍDICA: 3-007-056353</t>
  </si>
  <si>
    <t>242</t>
  </si>
  <si>
    <t>ORGANIZACIÓN DE LAS NACIONES UNIDAS PARA LA EDUCACIÓN, CIENCIA Y LA CULTURA (UNESCO). (PARA PAGO DE CUOTA, SEGÚN DECRETO No. 758 DEL 11/10/1949). CÉDULA JURÍDICA: 9-000-010031</t>
  </si>
  <si>
    <t>246</t>
  </si>
  <si>
    <t>INSTITUTO CENTROAMERICANO DE ADMINISTRACIÓN PÚBLICA (ICAP). (PARA PAGO DE CUOTA Y DEL LOCAL (SALAS DE CLASES), SEGÚN LEY No. 2829 DEL 18/10/1961). CÉDULA JURÍDICA: 3-003-045123</t>
  </si>
  <si>
    <t>ORGANIZACIÓN DE ESTADOS IBEROAMERICANOS (OEI). (PARA PAGO DE CUOTA, SEGÚN ESTATUTOS SUSCRITOS EN PANAMÁ, DICIEMBRE 1985, DURANTE LA 60° REUNIÓN DEL GRUPO CONSULTIVO, RATIFICADO EN PROPUESTA PARA LA ASAMBLEA LEGISLATIVA). CÉDULA JURÍDICA: 9-000-010032</t>
  </si>
  <si>
    <t>264</t>
  </si>
  <si>
    <t>OFICINA SUBREGIONAL DE EDUCACIÓN DE LA UNESCO PARA CENTROAMERICA Y PANAMÁ. (PARA GASTOS DE OPERACIÓN, SEGÚN LEY No. 6943 DEL 24/01/1984, Y ART. 12 D.E. 34276 DEL 05/11/2007). CÉDULA JURÍDICA: 3-003-066320</t>
  </si>
  <si>
    <t>265</t>
  </si>
  <si>
    <t>ORGANIZACIÓN PARA LA COOPERACIÓN Y EL DESARROLLO ECONÓMICO-OCDE- (CUOTA DE PARTICIPACIÓN DE COSTA RICA EN LAS PRUEBAS DEL PROGRAMA PARA LA EVALUACIÓN DE ESTUDIANTES (PISA-2021) SEGÚN EL ACUERDO EDU/D02365 DEL 20/09/2018, PAGO POR TRADUCCIÓN DE INSTRUMENTOS PARA LA APLICACIÓN DE ESTA PRUEBA, PARTICIPACIÓN EN EL GRUPO DE EXPERTOS NACIONALES EN EDUCACIÓN Y FORMACIÓN TÉCNICA (GROUP OF NATIONAL EXPERTS ON VOCATIONAL EDUCATION AND TRAINING). CÉDULA JURÍDICA: 9-000-010101</t>
  </si>
  <si>
    <t>266</t>
  </si>
  <si>
    <t>OFICINA SUBREGIONAL DE LA EDUCACIÓN PARA AMÉRICA LATINA OREAL/UNESCO SANTIAGO. (PARA EL LABORATORIO DE EVALUACIÓN DE LA CALIDAD DE LA EDUCACIÓN LLECE, SEGÚN ARTÍCULO No. 78 DE LA CONSTITUCIÓN POLÍTICA, CARTA ACUERDO ENTRE MEP COSTA RICA - UNESCO SANTIAGO OFICINA REGIONAL PARA ALC- LLECE). CÉDULA JURÍDICA: 9-000-010102</t>
  </si>
  <si>
    <t>269</t>
  </si>
  <si>
    <t>COORDINACIÓN EDUCATIVA Y CULTURAL CENTROAMERICANA - CECC (SEGÚN EL ACUERDO DE LA 30 REUNIÓN ORDINARIA DEL CONSEJO DE MINISTROS DE EDUCACIÓN Y CULTURA DE LA CECC/SICA, DEL 2 Y 3 DE SEPTIEMBRE 2011). CÉDULA JURÍDICA: 3-003-460957</t>
  </si>
  <si>
    <t>7</t>
  </si>
  <si>
    <t>70103</t>
  </si>
  <si>
    <t>551</t>
  </si>
  <si>
    <t>CAJA COSTARRICENSE DE SEGURO SOCIAL. (CCSS) (CONTRIBUCIÓN PATRONAL SEGURO DE PENSIONES, SEGÚN LEY No. 17 DEL 22 DE OCTUBRE DE 1943, LEY CONSTITUTIVA DE LA C.C.S.S. Y REGLAMENTO No. 6898 DEL 07 DE FEBRERO DE 1995 Y SUS REFORMAS). CÉDULA JURÍDICA: 4-000-042147</t>
  </si>
  <si>
    <t>10101</t>
  </si>
  <si>
    <t>ALQUILER DE EDIFICIOS, LOCALES Y TERRENOS</t>
  </si>
  <si>
    <t>10102</t>
  </si>
  <si>
    <t>ALQUILER DE MAQUINARIA, EQUIPO Y MOBILIARIO</t>
  </si>
  <si>
    <t>10201</t>
  </si>
  <si>
    <t>SERVICIO DE AGUA Y ALCANTARILLADO</t>
  </si>
  <si>
    <t>10202</t>
  </si>
  <si>
    <t>SERVICIO DE ENERGIA ELECTRICA</t>
  </si>
  <si>
    <t>10203</t>
  </si>
  <si>
    <t>SERVICIO DE CORREO</t>
  </si>
  <si>
    <t>10204</t>
  </si>
  <si>
    <t>SERVICIO DE TELECOMUNICACIONES</t>
  </si>
  <si>
    <t>10299</t>
  </si>
  <si>
    <t>OTROS SERVICIOS BASICOS</t>
  </si>
  <si>
    <t>10304</t>
  </si>
  <si>
    <t>TRANSPORTE DE BIENES</t>
  </si>
  <si>
    <t>10306</t>
  </si>
  <si>
    <t>COMISIONES Y GASTOS POR SERVICIOS FINANCIEROS Y COMERCIALES</t>
  </si>
  <si>
    <t>10403</t>
  </si>
  <si>
    <t>SERVICIOS DE INGENIERÍA Y ARQUITECTURA (PARA PAGO DE SERVICIOS PROFESIONALES Y TECNICOS PARA REALIZAR TRABAJOS EN LOS DIFERENTES CAMPOS DE LA ARQUITECTURA Y LAS INGENIERIAS A REALIZAR EN EDIFICIOS DE OFICINAS CENTRALES, DIRECCIONES REGIONALES DE EDUCACIÓN, SUPERVISIONES Y CIRCUITOS CON INFRAESTRUCTURA PROPIA DEL MEP).</t>
  </si>
  <si>
    <t>SERVICIOS GENERALES (PARA EL PAGO DE SERVICIOS DE LIMPIEZA DIARIA DE OFICINAS; SEGURIDAD Y VIGILANCIA FISICA, ELECTRONICA Y VIDEO VIGILANCIA; MANTENIMIENTO DE ZONAS VERDES; MANTENIMIENTO PREVENTIVO Y CORRECTIVO DE EXTINTORES; LIMPIEZA DE TANQUES SÉPTICOS Y DESINSTALACIÓN DE AIRES ACONDICIONADOS, SELLOS DE HULE PERSONALIZADOS Y AUTOMATICOS CON ARMAZON METALICO AMBOS PARA LAS LABORES DIARIAS ADMINISTRATIVAS, ENTRE OTROS).</t>
  </si>
  <si>
    <t>OTROS SERVICIOS DE GESTIÓN Y APOYO (SE REQUIRE PARA EL PAGO DE SERVICIOS DE MONITOREO SATELITAL (GPS), PARA CONTROL DE LA FLOTILLA VEHICULAR, UBICACIÓN Y RASTREO, GASTO DE COMBUSTIBLE, KILOMETRAJE RECORRIDO EN TIEMPO REAL, PAGO DE REVISIÓN TÉCNICA VEHICULAR ENTRE OTROS. SERVICIO DE FUMIGACIÓN EN LOS EDIFICIOS DE OFICINAS CENTRALES DEL MEP).</t>
  </si>
  <si>
    <t>10801</t>
  </si>
  <si>
    <t>MANTENIMIENTO DE EDIFICIOS, LOCALES Y TERRENOS</t>
  </si>
  <si>
    <t>10804</t>
  </si>
  <si>
    <t>MANTENIMIENTO Y REPARACIÓN DE MAQUINARIA Y EQUIPO DE PRODUCCIÓN</t>
  </si>
  <si>
    <t>10805</t>
  </si>
  <si>
    <t>MANTENIMIENTO Y REPARACIÓN DE EQUIPO DE TRANSPORTE</t>
  </si>
  <si>
    <t>10806</t>
  </si>
  <si>
    <t>MANTENIMIENTO Y REPARACIÓN DE EQUIPO DE COMUNICACIÓN</t>
  </si>
  <si>
    <t>10807</t>
  </si>
  <si>
    <t>MANTENIMIENTO Y REPARACIÓN DE EQUIPO Y MOBILIARIO DE OFICINA</t>
  </si>
  <si>
    <t>10899</t>
  </si>
  <si>
    <t>MANTENIMIENTO Y REPARACIÓN DE OTROS EQUIPOS</t>
  </si>
  <si>
    <t>10999</t>
  </si>
  <si>
    <t>OTROS IMPUESTOS</t>
  </si>
  <si>
    <t>19902</t>
  </si>
  <si>
    <t>INTERESES MORATORIOS Y MULTAS (PARA PAGO DE INTERESES MORATORIOS POR OBLIGACIONES NO CANCELADAS OPORTUNAMENTE Y MULTAS E INFRACCIONES DE TRANSITO APLICADAS A LA FLOTILLA VEHICULAR DEL MEP).</t>
  </si>
  <si>
    <t>19905</t>
  </si>
  <si>
    <t>DEDUCIBLES</t>
  </si>
  <si>
    <t>19999</t>
  </si>
  <si>
    <t>OTROS SERVICIOS NO ESPECIFICADOS</t>
  </si>
  <si>
    <t>20101</t>
  </si>
  <si>
    <t>COMBUSTIBLES Y LUBRICANTES</t>
  </si>
  <si>
    <t>20301</t>
  </si>
  <si>
    <t>MATERIALES Y PRODUCTOS METALICOS</t>
  </si>
  <si>
    <t>20302</t>
  </si>
  <si>
    <t>MATERIALES Y PRODUCTOS MINERALES Y ASFALTICOS</t>
  </si>
  <si>
    <t>20303</t>
  </si>
  <si>
    <t>MADERA Y SUS DERIVADOS</t>
  </si>
  <si>
    <t>20305</t>
  </si>
  <si>
    <t>MATERIALES Y PRODUCTOS DE VIDRIO</t>
  </si>
  <si>
    <t>20306</t>
  </si>
  <si>
    <t>MATERIALES Y PRODUCTOS DE PLASTICO</t>
  </si>
  <si>
    <t>20399</t>
  </si>
  <si>
    <t>OTROS MATERIALES Y PRODUCTOS DE USO EN LA CONSTRUCCIÓN Y MANTENIMIENTO.</t>
  </si>
  <si>
    <t>50101</t>
  </si>
  <si>
    <t>MAQUINARIA Y EQUIPO PARA LA PRODUCCION</t>
  </si>
  <si>
    <t>50102</t>
  </si>
  <si>
    <t>EQUIPO DE TRANSPORTE</t>
  </si>
  <si>
    <t>EQUIPO SANITARIO, DE LABORATORIO E INVESTIGACIÓN</t>
  </si>
  <si>
    <t>60301</t>
  </si>
  <si>
    <t>PRESTACIONES LEGALES</t>
  </si>
  <si>
    <t>60601</t>
  </si>
  <si>
    <t>INDEMNIZACIONES (PARA EL RESARCIMIENTO ECONÓMICO POR EL DAÑO O PERJUICIO CAUSADO POR LA INSTITUCIÓN A PERSONAS FÍSICAS O JURÍDICAS, COSTAS JUDICIALES Y GASTOS SIMILARES, ASÍ COMO LA INDEMNIZACIÓN GENERADA PRODUCTO DE JUICIOS LABORALES POR SALARIOS CAÍDOS).</t>
  </si>
  <si>
    <t>553</t>
  </si>
  <si>
    <t>01</t>
  </si>
  <si>
    <t>02</t>
  </si>
  <si>
    <t>OTROS SERVICIOS DE GESTIÓN Y APOYO (INCLUYE RECURSOS PARA CONTRATACIÓN DE UN INTERPRETE DE LEGUA EN SEÑAS (LESCO)).</t>
  </si>
  <si>
    <t>ACTIVIDADES DE CAPACITACIÓN (PARA LA ATENCIÓN DE LOS PARTICIPANTES Y CONTRATACIÓN DE PRODUCTORA EN LAS FINALES REGIONALES DEL FESTIVAL ESTUDIANTIL DE LAS ARTES, JUEGOS ESTUDIANTILES Y OTRAS FERIAS, ENCUENTROS Y FESTIVAL DE MATEMÁTICAS, OLIMPIADAS, CAMPAMENTOS, Y OTROS; ADEMÁS PARA ACTIVIDADES DE CAPACITACIÓN, TALLERES Y REUNIONES DE ASESORES NACIONALES, ASESORES REGIONALES, DOCENTES Y OTROS).</t>
  </si>
  <si>
    <t>29907</t>
  </si>
  <si>
    <t>UTILES Y MATERIALES DE COCINA Y COMEDOR</t>
  </si>
  <si>
    <t>50107</t>
  </si>
  <si>
    <t>EQUIPO Y MOBILIARIO EDUCACIONAL, DEPORTIVO Y RECREATIVO</t>
  </si>
  <si>
    <t>203</t>
  </si>
  <si>
    <t>JUNTAS DE EDUCACIÓN Y ADMINISTRATIVAS (A DISTRIBUIR POR EL MEP, PARA LA PROMOCIÓN DE LA SANA CONVIVENCIA, EL ARTE, LA CULTURA, EL DEPORTE Y FERIAS EDUCATIVAS, CIENTÍFICAS Y AMBIENTALES, TÍTULO IV ART.22 CONVENCIÓN COLECTIVA MEP-SEC-ANDE-SITRACOME-APSE DEL 22/02/ 2021). CÉDULA JURÍDICA: 2-100-042002</t>
  </si>
  <si>
    <t>209</t>
  </si>
  <si>
    <t>JUNTAS DE EDUCACIÓN Y ADMINISTRATIVAS (A DISTRIBUIR POR EL MEP, INCLUYE RECURSOS PARA CUBRIR EL COSTO DE ALIMENTACION, CATHERINE SERVICE, ARBITRAJES, PREMIACION, EVENTOS. TRANSPORTE, COMPRA DE IMPLEMENTOS, DECORACIÓN Y MEJORAS EN LAS INSTALACIONES DEPORTIVAS O DE VILLAS DE LOS CENTROS EDUCATIVOS PÚBLICOS Y DEMÁS ACTIVIDADES PERTENECIENTES AL PROGRAMA "JUEGOS DEPORTIVOS ESTUDIANTILES", SEGÚN DECRETO 38170-MEP DEL 2014 Y 38116-S-MEP DEL 2013). CÉDULA JURÍDICA: 2-100-042002</t>
  </si>
  <si>
    <t>210</t>
  </si>
  <si>
    <t>JUNTAS DE EDUCACIÓN Y ADMINISTRATIVAS (PARA SUFRAGAR LOS GASTOS DE ALIMENTACIÓN, PREMIACIÓN, HOSPEDAJE, TRANSPORTE, DIVULGACIÓN Y OTROS DE LAS FERIAS: EXPOJOVEN, HACKATON, EXPOINGENIERÍA Y ENCUENTRO DE LÍDERES ESTUDIANTILES DE LOS COLEGIOS TÉCNICOS PROFESIONALES E IPEC Y CINDEA QUE IMPARTEN ESPECIALIDADES TÉCNICAS. Y PARA APOYAR PROYECTOS INNOVADORES CON EL USO DE TECNOLOGÍAS DIGITALES EN LOS COLEGIOS TÉCNICOS PROFESIONALES E IPEC Y CINDEA QUE IMPARTEN ESPECIALIDADES TÉCNICAS. PARA UN IMPACTO EN 153 CENTROS EDUCATIVOS Y UNA POBLACIÓN ESTUDIANTIL APROXIMADA A LOS 130.000 ESTUDIANTES. SEGÚN DECRETO EJECUTIVO N° 38170). CÉDULA JURÍDICA: 2-100-042002</t>
  </si>
  <si>
    <t>211</t>
  </si>
  <si>
    <t>JUNTAS DE EDUCACIÓN (PARA CUBRIR COSTO EN LA REGULACIÓN GENERAL PARA LA REALIZACIÓN DE CELEBRACIONES PATRIAS (PROPIAMENTE ACTIVIDADES DE FIESTAS PATRIAS) DE LOS CENTROS EDUCATIVOS PÚBLICOS DEL MINISTERIO DE EDUCACIÓN PÚBLICA, SEGÚN GACETA N° 175 DEL 12/09/2005, DECRETO 32609-MEP). CÉDULA JURÍDICA: 2-100-042002</t>
  </si>
  <si>
    <t>JUNTAS DE EDUCACIÓN Y ADMINISTRATIVAS (PARA ATENDER ESTUDIANTES DEL PROGRAMA ALTA DOTACIÓN, DE MÉRITO DEPORTIVO Y ARTÍSTICO DE LOS CENTROS EDUCATIVOS PÚBLICOS DEL MINISTERIO DE EDUCACIÓN PÚBLICA, SEGÚN LA LEY N°8899, DEL 18/11/2010) CÉDULA JURÍDICA: 2-100-042002</t>
  </si>
  <si>
    <t>213</t>
  </si>
  <si>
    <t>JUNTAS ADMINISTRATIVAS (A DISTRIBUIR POR EL MEP, INCLUYE RECURSOS PARA PAGO CORRESPONDIENTE A LOS ENVÍOS AL IB DE LOS MATERIALES DE TODOS LOS ALUMNOS DE COLEGIOS PÚBLICOS QUE OFRECEN EL PD, SEGÚN CONVENIO DE COOPERACIÓN INSTITUCIONAL ENTRE EL MINISTERIO DE EDUCACIÓN PÚBLICA DE COSTA RICA Y LA ORGANIZACIÓN DEL BACHILLERATO INTERNACIONAL (OBI) DEL 13/01/2020 Y ADENDA DE MODIFICACIÓN NÚMERO UNO AL CONVENIO DE COOPERACIÓN INSTITUCIONAL ENTRE EL MINISTERIO DE EDUCACIÓN PÚBLICA DE COSTA RICA Y LA ORGANIZACIÓN DELB ACHILLERATO
INTERNACIONAL OBI DEL 15–09-2022).
Céd-Jur: 2-100-042002</t>
  </si>
  <si>
    <t>60299</t>
  </si>
  <si>
    <t>OTRAS TRANSFERENCIAS A PERSONAS (INCLUYE RECURSOS PARA EL PAGO DEL PREMIO MAURO FERNÁNDEZ, SEGÚN DECRETO EJECUTIVO N° 38622-MEP DEL 19/08/2014).</t>
  </si>
  <si>
    <t>60402</t>
  </si>
  <si>
    <t>FUNDACIÓN AYÚDENOS PARA AYUDAR (CONVENIO DE COOPERACIÓN INTERINSTITUCIONAL ENTRE EL MINISTERIO DE EDUCACIÓN PÚBLICA, EL MINISTERIO DE CULTURA Y JUVENTUD, EL MUSEO NACIONAL DE COSTA RICA Y LA FUNDACIÓN AYÚDENOS PARA AYUDAR PARA LA IMPLEMENTACIÓN DEL PROYECTO “RUTA MUSEOS” DEL 04 DE MAYO 2022). CÉDULA JURÍDICA: 3-006-109117</t>
  </si>
  <si>
    <t>235</t>
  </si>
  <si>
    <t>FUNDACIÓN AYÚDENOS PARA AYUDAR (INCLUYE RECURSOS PARA ESTABLECER ACCIONES TENDENTES A PROMOVER LOS PROCESOS EDUCATIVOS VIGENTES, BUSCAR EQUIDAD EN LA EDUCACIÓN COSTARRICENSE, FAVORECER EL DESARROLLO DE CONOCIMIENTOS, LA SENSIBILIDAD ESTÉTICA Y LA AMPLIACIÓN DE POSIBILIDADES DE APRENDIZAJE, ASI COMO EL DESARROLLAR ACTIVIDADES CULTURALES, CIENTÍFICAS, RECREATIVAS Y DEPORTIVAS, ENTRE OTRAS. SEGÚN CONVENIO DE COOPERACIÓN ENTRE EL MINISTERIO DE EDUCACIÓN PÚBLICA Y LA FUNDACIÓN AYÚDENOS PARA AYUDAR, PARA PROMOVER LA EXCELENCIA ACADÉMICA Y LA EQUIDAD EN LA EDUCACIÓN COSTARRICENSE, DEL 2 DE NOVIEMBRE DE 2020.) CÉDULA JURÍDICA: 3-006-109117</t>
  </si>
  <si>
    <t>INDEMNIZACIONES (PARA SUFRAGAR EL PAGO A LA EMPRESA CONSORCIO HEMISFERIO JVM S.A, CÉDULA JURÍDICA NÚMERO 3-101-708110, POR RESCISIÓN UNILATERAL (EXTINCIÓN PARCIAL) DEL CONTRATO; LICITACION ABREVIADA N°2019LA-000013-0007300001, LÍNEA 09).</t>
  </si>
  <si>
    <t>60702</t>
  </si>
  <si>
    <t>ORGANIZACIÓN DEL BACHILLERATO INTERNACIONAL-OBI (PARA SUFRAGAR GASTOS DERIVADOS DE LA MEMBRESÍA QUE DEBEN APORTAR LOS COLEGIOS PÚBLICOS INCLUIDOS EN EL PROGRAMA DEL DIPLOMA DE BACHILLERATO INTERNACIONAL Y LO CORRESPONDIENTE A EXÁMENES QUE SE APLICARÁN A LOS DISTINTOS CENTROS EDUCATIVOS QUE CALIFIQUEN PARA TAL FINALIDAD, SEGÚN CONVENIO MEP-OBI DEL 13-01-2020 Y PARA CUBRIR EL COSTO DE LA CAPACITACIÓN DEL PERSONAL DOCENTE Y ADMINISTRATIVO, PROGRAMA DEL DIPLOMA BACHILLERATO INTERNACIONAL SEGÚN LA ADENDA DE MODIFICACIÓN NÚMERO UNO AL CONVENIO DE COOPERACIÓN INSTITUCIONAL ENTRE EL MEP Y LA OBI DEL 15–09-2022). CÉDULA JURÍDICA: 9-000-010126</t>
  </si>
  <si>
    <t>03</t>
  </si>
  <si>
    <t>SERVICIOS EN CIENCIAS ECONÓMICAS Y SOCIALES (DISEÑO DE ACTIVIDADES DE FORMACIÓN PARA EL DESARROLLO DE COMPETENCIAS Y OTRAS TEMÁTICAS QUE SURJAN DE SU IMPLEMENTACIÓN).</t>
  </si>
  <si>
    <t>OTROS SERVICIOS DE GESTIÓN Y APOYO (INCLUYE CONTRATACIÓN DE SERVICIOS GESTIONADOS DE ADMINISTRACIÓN DE SALAS DE FORMACIÓN PERMANENTE Y TRADUCCIÓN OFICIAL DE ESTUDIO TALIS Y PAGO DE LA REVISIÓN TÉCNICA VEHICULAR).</t>
  </si>
  <si>
    <t>ACTIVIDADES DE CAPACITACIÓN (INCLUYE RECURSOS PARA CUBRIR LAS CONTRATACIONES DE ACTIVIDADES DE CAPACITACIÓN, VIÁTICOS, TRANSPORTE, ALQUILERES, SERVICIOS DE ALIMENTACIÓN, FACILITADORES, ÚTILES, MATERIALES, SUMINISTROS, CUOTAS DE PARTICIPACIÓN, PARA LA ATENCIÓN DE CAPACITACIONES, ENTRE OTROS).</t>
  </si>
  <si>
    <t>INTERESES MORATORIOS Y MULTAS</t>
  </si>
  <si>
    <t>INDEMNIZACIONES (PARA CUBRIR EL RESARCIMIENTO ECONÓMICO POR EL DAÑO O PERJUICIO CAUSADO POR LA INSTITUCIÓN A PERSONAS FÍSICAS O JURÍDICAS, RESPALDADAS EN SENTENCIAS JUDICIALES O RESOLUCIÓN ADMINISTRATIVA, ASÍ COMO LA INDEMNIZACIÓN GENERADA PRODUCTO DE JUICIOS LABORES).</t>
  </si>
  <si>
    <t>60602</t>
  </si>
  <si>
    <t>REINTEGROS O DEVOLUCIONES</t>
  </si>
  <si>
    <t>ORGANIZACIÓN PARA LA COOPERACIÓN Y EL DESARROLLO ECONÓMICO-OCDE- (PARA EL PAGO DE CONTRIBUCIÓN FINANCIERA ANUAL AÑO 2024 Y MONTO PENDIENTE A CANCELAR DEL AÑO 2023 DE LA PARTICIPACIÓN DE COSTA RICA EN EL PROGRAMA PARA LA ENCUESTA INTERNACIONAL DE ENSEÑANZA Y APRENDIZAJE TALIS (EN LA ENCUESTA BÁSICA) COMO MIEMBRO DE LA JUNTA DE GOBIERNO, ATRAVÉS DEL INSTITUTO DE DESARROLLO PROFESIONAL ULADISLAO GÁMEZ SOLANO, DE CONFORMIDAD CON LA LEY 9981 DENOMINADA ACUERDO SOBRE LOS TÉRMINOS DE LA ADHESIÓN A LA CONVENCIÓN DE LA ORGANIZACIÓN PARA LA COOPERACIÓN Y EL DESARROLLO ECONÓMICO, RESOLUCIÓN DEL CONSEJO [C(2020)/125] - RESOLUCIÓN DEL CONSEJO POR LA QUE SE RENUEVA Y REVISA EL PROGRAMA DE ENCUESTA INTERNACIONAL DE ENSEÑANZA Y APRENDIZAJE (TALIS) Y CARTA DE NOTIFICACIÓN DM-0375-2021, LA CUAL CONSTITUYE LA ACEPTACIÓN POR PARTE DE COSTA RICA DE LOS TÉRMINOS Y CONDICIONES ESTABLECIDOS EN LA RESOLUCIÓN (TALIS) [C (2020) 125]). CÉDULA JURÍDICA: 9-000-010101</t>
  </si>
  <si>
    <t>554</t>
  </si>
  <si>
    <t>SERVICIOS DE INGENIERÍA  Y ARQUITECTURA (PARA LA CONTRATACIÓN DE SERVICIOS PROFESIONALES DE INGENIERÍA Y ARQUITECTURA PARA PROYECTOS DE ZONAS INDÍGENAS, SERVICIOS DE DISEÑO E INGENIERÍA PARA CENTROS EDUCATIVOS, SERVICIO DE INFORME DE DIAGNÓSTICO PRELIMINAR PARA 463 CENTROS EDUCATIVOS, SERVICIOS DE INGENIERIA PARA OBRAS PROTOTIPO, REAJUSTE DE PRECIOS, CONSULTORÍA PARA LA INVESTIGACIÓN DE NIVELES DE CONFORT E ÍNDICES DE CONSUMO ENERGÉTICO Y SERVICIOS DE INGENIERÍA ANTIGUA EMBAJADA AMERICANA Y EDIFICIO ANEXO ADOLCRI).</t>
  </si>
  <si>
    <t>INTERESES MORATORIOS Y MULTAS (PARA PAGO DE INTERESES MORATORIOS Y MULTAS DE SENTENCIAS JUDICIALES O RESOLUCIONES ADMINISTRATIVAS, ACUERDOS CONCILIATORIOS, ENTRE OTROS.)</t>
  </si>
  <si>
    <t>50201</t>
  </si>
  <si>
    <t>EDIFICIOS (PARA EL PROCESO DE CONSTRUCCION MEDIANTE MODALIDAD LLAVE EN MANO DE LAS INTALACIONES EDUCATIVAS).</t>
  </si>
  <si>
    <t>206</t>
  </si>
  <si>
    <t>JUNTAS DE EDUCACIÓN Y ADMINISTRATIVAS. (A DISTRIBUIR POR EL MEP, PARA LA CONSTRUCCIÓN, MANTENIMIENTO Y ADECUACIÓN DE OBRAS DE INFRAESTRUCTURA FÍSICA EDUCATIVA, ARTÍCULO No. 78 DE LA CONSTITUCIÓN POLÍTICA). CÉDULA JURÍDICA: 2-100-042002</t>
  </si>
  <si>
    <t>JUNTAS DE EDUCACIÓN Y ADMINISTRATIVAS. (A DISTRIBUIR POR EL MEP, PARA LA CONSTRUCCIÓN, MANTENIMIENTO Y ADECUACIÓN DE OBRAS DE INFRAESTRUCTURA FÍSICA EDUCATIVA, Y PARA LA COMPRA DE TERRRENO, ARTÍCULO No. 78 DE LA CONSTITUCIÓN POLÍTICA). CÉDULA JURÍDICA: 2-100-042002</t>
  </si>
  <si>
    <t>555</t>
  </si>
  <si>
    <t>10103</t>
  </si>
  <si>
    <t>ALQUILER DE EQUIPO DE COMPUTO</t>
  </si>
  <si>
    <t>10405</t>
  </si>
  <si>
    <t>SERVICIOS INFORMÁTICOS (GARANTIZAR LA CONTINUIDAD DE OPERACIÓN DE LOS SERVICIOS DERIVADOS DE LA INFRAESTRUCTURA TECNOLÓGICA PARA EL PROCESAMIENTO DE DATOS INSTITUCIONAL A TRAVÉS DE LA EJECUCIÓN DE SERVICIOS DE MANTENIMIENTOS PREVENTIVOS Y CORRECTIVOS, ASÍ COMO EL SOPORTE DEL LICENCIAMIENTO ASOCIADO).</t>
  </si>
  <si>
    <t>ACTIVIDADES DE CAPACITACIÓN (PARA EL DESARROLLO DE ACTIVIDADES DE CAPACITACIÓN A COLABORADORES DE LA DIRECCIÓN DE INFORMÁTICA DE GESTIÓN, PARA ACTUALIZAR CONOCIMIENTOS Y ACTITUDES Y HABILIDADES QUE REQUIEREN EN EL BUEN DESEMPEÑO DE SUS LABORES EN LOS PROYECTOS INFORMÁTICOS).</t>
  </si>
  <si>
    <t>556</t>
  </si>
  <si>
    <t>OTROS SERVICIOS DE GESTIÓN Y APOYO (PARA LA CONTRATACIÓN DE SERVICIOS DE ELABORACIÓN Y APLICACIÓN DE PRUEBAS NACIONALES EN TODAS LAS MODALIDADES Y NIVELES DEL SISTEMA EDUCATIVO DENTRO DE LOS QUE SE DESTACAN: CALIFICADORES, CODIFICACIÓN, DELEGADOS EJECUTIVOS, TRANSCRIPCIÓN DE PRUEBAS E INSTRUMENTOS A ESCRITURA BRAILLE Y VALIDACIÓN DE INDICADORES, CONSTRUCCIÓN Y JUZGAMIENTO DE REACTIVOS, CODIFICADORES DE REACTIVOS, REVISIÓN FILOLÓGICA, ESTUDIOS DEL COMPORTAMIENTO DIFERENCIAL DEL ÍTEM (DIF), ESTABLECIMIENTO DE NIVELES DE DESEMPEÑO Y APLICACIÓN DE INSTRUMENTOS Y DESIGNACIÓN DE DELEGADOS EJECUTIVOS).</t>
  </si>
  <si>
    <t>557</t>
  </si>
  <si>
    <t>SERVICIOS GENERALES (INCLUYE RECURSOS PARA LA RECARGA DE EXTINTORES, SEGURIDAD, LIMPIEZA, MANTENIMIENTO DE ÁREAS VERDES DE LAS DIRECCIONES REGIONALES DE EDUCACIÓN, ENTRE OTROS).</t>
  </si>
  <si>
    <t>OTROS SERVICIOS DE GESTIÓN Y APOYO (PARA PAGO DE SERVICIOS NECESARIOS PARA EL BUEN FUNCIONAMIENTO DE LAS INSTALACIONES, DENTRO DE LOS QUE SE DESTACAN: SERVICIOS DE FUMIGACIÓN Y CONTROL DE PLAGAS).</t>
  </si>
  <si>
    <t>ACTIVIDADES DE CAPACITACIÓN (PARA ALIMENTACIÓN DE LOS PARTICIPANTES EN LAS FINALES REGIONALES DEL FESTIVAL ESTUDIANTIL DE LAS ARTES, JUEGOS ESTUDIANTILES Y OTRAS FERIAS; ADEMAS INCLUYE RECURSOS PARA ALIMENTACIÓN Y ALQUILER DEL LOCAL DE ACTIVIDADES DE CAPACITACIÓN DE LAS DIRECCIONES REGIONALES).</t>
  </si>
  <si>
    <t>MANTENIMIENTO Y REPARACION DE OTROS EQUIPOS</t>
  </si>
  <si>
    <t>OTROS ÚTILES, MATERIALES Y SUMINISTROS DIVERSOS</t>
  </si>
  <si>
    <t>558</t>
  </si>
  <si>
    <t>OTROS SERVICIOS DE GESTION Y APOYO (PARA EL DESARROLLO DE PROCESOS RELACIONADOS CON EL PROGRAMA DE HUERTAS ESCOLARES).</t>
  </si>
  <si>
    <t>INSTITUTO MIXTO DE AYUDA SOCIAL-IMAS. (PARA ATENDER EL PROGRAMA DE TRANSFERENCIAS MONETARIAS CONDICIONADAS LLAMADO "AVANCEMOS" PARA LA PERMANENCIA DE ESTUDIANTES DE ESCASOS RECURSOS EN EL SISTEMA EDUCATIVO, SEGÚN LEY N° 4760 DEL 04/05/1971 Y SUS REFORMAS, LEY N° 8783 DEL 13/10/2009). CÉDULA JURÍDICA: 4-000-042144</t>
  </si>
  <si>
    <t>INSTITUTO MIXTO DE AYUDA SOCIAL-IMAS. (INCLUYE RECURSOS PARA ATENDER EL PROGRAMA DE TRANSFERENCIAS MONETARIAS CONDICIONADAS LLAMADO "AVANCEMOS" PARA LA PERMANENCIA DE ESTUDIANTES DE ESCASOS RECURSOS EN EL SISTEMA EDUCATIVO, SEGÚN ARTÍCULO N° 78 DE LA CONSTITUCIÓN POLÍTICA). CÉDULA JURÍDICA: 4-000-042144</t>
  </si>
  <si>
    <t>JUNTAS DE EDUCACIÓN Y ADMINISTRATIVAS. (A DISTRIBUIR POR EL MEP PARA EL FINANCIAMIENTO DEL PROGRAMA DE HUERTAS ESTUDIANTILES PARA LA COMPRA DE INSUMOS, HERRAMIENTAS, PAGO DE MANO DE OBRA, PARA LA ACTIVIDAD AGRÍCOLA Y PECUARIA. SEGÚN ARTICULO N° 78 DE LA CONSTITUCIÓN POLÍTICA). CÉDULA JURÍDICA: 2-100-042002</t>
  </si>
  <si>
    <t>218</t>
  </si>
  <si>
    <t>JUNTAS DE EDUCACIÓN Y ADMINISTRATIVAS. (A DISTRIBUIR POR EL MEP PARA EL SUBSIDIO DE PASAJES PARA EL TRANSPORTE DE ESTUDIANTES, SEGÚN ARTÍCULO NO. 78 DE LA CONSTITUCIÓN POLÍTICA). CÉDULA JURÍDICA: 2-100-042002</t>
  </si>
  <si>
    <t>JUNTAS DE EDUCACIÓN Y ADMINISTRATIVAS. (A DISTRIBUIR POR EL MEP PARA LA ADQUISICIÓN DE ALIMENTOS PROGRAMA COMEDORES ESCOLARES SEGÚN ARTÍCULO 3 DE LA LEY 8783 DEL 13/10/2009). CÉDULA JURÍDICA: 2-100-042002</t>
  </si>
  <si>
    <t>JUNTAS DE EDUCACIÓN Y ADMINISTRATIVAS. (A DISTRIBUIR POR EL MEP PARA LA ADQUISICIÓN DE ALIMENTOS PROGRAMA COMEDORES ESCOLARES SEGÚN ARTÍCULO 3 INCISO E) LEY 8783 DEL 13/10/2009). CÉDULA JURÍDICA: 2-100-042002</t>
  </si>
  <si>
    <t>233</t>
  </si>
  <si>
    <t>JUNTAS DE EDUCACIÓN Y ADMINISTRATIVAS. (A DISTRIBUIR POR EL MEP PARA EL SUBSIDIO EN LA CONTRATACIÓN DE SERVICIOS MÍNIMOS REQUERIDOS PARA LA PREPARACIÓN DE ALIMENTOS EN LOS COMEDORES ESCOLARES SEGÚN ARTÍCULO 3 INCISO E) LEY 8783 DEL 13/10/2009). CÉDULA JURÍDICA: 2-100-042002</t>
  </si>
  <si>
    <t>234</t>
  </si>
  <si>
    <t>JUNTAS DE EDUCACIÓN Y ADMINISTRATIVAS. (A DISTRIBUIR POR EL MEP, PARA LA ADQUISICIÓN DE ALIMENTOS, PROGRAMA COMEDORES ESCOLARES, SEGÚN ARTÍCULO NO.78 DE LA CONSTITUCIÓN POLÍTICA). CÉDULA JURÍDICA: 2-100-042002</t>
  </si>
  <si>
    <t>237</t>
  </si>
  <si>
    <t>JUNTAS DE EDUCACIÓN Y ADMINISTRATIVAS. (A DISTRIBUIR POR EL MEP, PARA ATENDER ESTUDIANTES DEL PROGRAMA DE INTEGRACIÓN, SEGÚN LEY No. 7600 DEL 02/05/1996, GACETA No. 102 DEL 29/05/1996). CÉDULA JURÍDICA: 2-100-042002</t>
  </si>
  <si>
    <t>238</t>
  </si>
  <si>
    <t>JUNTAS DE EDUCACIÓN ADMINISTRATIVAS. (A DISTRIBUIR POR EL MEP PARA EL SUBSIDIO EN LA CONTRATACIÓN DE SERVICIOS MÍNIMOS REQUERIDOS PARA LA PREPARACIÓN DE ALIMENTOS EN LOS COMEDORES ESCOLARES, ARTÍCULO 78 DE LA CONSTITUCIÓN POLÍTICA) CÉDULA JURÍDICA: 2-100-042002</t>
  </si>
  <si>
    <t>239</t>
  </si>
  <si>
    <t>INSTITUTO MIXTO DE AYUDA SOCIAL – IMAS (INCLUYE RECURSOS PARA ATENDER EL PROGRAMA DE TRANSFERENCIAS MONETARIAS CONDICIONADAS LLAMADO “AVANCEMOS”, PARA LA PERMANENCIA DE ESTUDIANTES DE ESCASOS RECURSOS EN EL SISTEMA EDUCATIVO, SEGÚN ARTÍCULO No. 78 DE LA CONSTITUCIÓN POLÍTICA). CÉDULA JURÍDICA: 4-000-042144</t>
  </si>
  <si>
    <t>INSTITUTO MIXTO DE AYUDA SOCIAL - IMAS (INCLUYE RECURSOS PARA ATENDER EL PROGRAMA DE ENTREGA DE CUADERNOS Y ÚTILES A LOS ESTUDIANTES DE ESCASOS RECURSOS, PARA SU PERMANENCIA EN EL SISTEMA EDUCATIVO, ARTÍCULO 78 DE LA CONSTITUCIÓN POLÍTICA). CÉDULA JURÍDICA: 4-000-042144</t>
  </si>
  <si>
    <t>241</t>
  </si>
  <si>
    <t>JUNTAS DE EDUCACIÓN Y ADMINISTRATIVAS. (A DISTRIBUIR POR EL MEP, INCLUYE RECURSOS PARA SUFRAGAR GASTOS DE OBLIGACIONES GENERADAS A PARTIR DE SENTENCIAS O RECLAMOS JUDICIALES EN FIRME Y RESOLUCIONES EMITIDAS POR LA CAJA COSTARRICENSE DEL SEGURO SOCIAL, ATINENTES A LOS PROGRAMAS DE EQUIDAD). CÉDULA JURÍDICA: 2-100-042002</t>
  </si>
  <si>
    <t>INSTITUTO MIXTO DE AYUDA SOCIAL-IMAS. (APORTE DE RECURSOS PARA ATENDER EL GASTO OPERATIVO Y ADMINISTRATIVO DEL IMAS EN LA EJECUCIÓN DEL PROGRAMA DE TRANSFERENCIAS MONETARIAS CONDICIONADAS DENOMINADO AVANCEMOS, SEGÚN LO ESTABLECIDO EN EL ARTICULO 78 DE LA CONSTITUCION POLITICA Y LEY N°9617, LEY DE FORTALECIMIENTO DE LAS TRANSFERENCIAS MONETARIAS CONDICIONADAS DEL PROGRAMA AVANCEMOS DEL 2 DE OCTUBRE DEL 2018 Y SUS REFORMAS). CÉDULA JURÍDICA: 4-000-042144</t>
  </si>
  <si>
    <t>JUNTAS DE EDUCACIÓN Y ADMINISTRATIVAS. (A DISTRIBUIR POR EL MEP, PARA LA ADQUISICIÓN DE INSUMOS PROPIOS DE LOS COMEDORES ESTUDIANTILES, ARTÍCULO 78 DE LA CONSTITUCIÓN POLÍTICA DE COSTA RICA). CÉDULA JURÍDICA: 2-100-042002</t>
  </si>
  <si>
    <t>60202</t>
  </si>
  <si>
    <t>BECAS A TERCERAS PERSONAS (CORRESPONDE A LA ENTREGA DE BECAS DE POSTSECUNDARIA Y MÉRITO PERSONAL, INCLUYE ¢4.122.398.618,00 PROVENIENTES DE FODESAF SEGÚN LEY Nº8783 DEL 14/10/2009, INCLUYE ¢12.754.750,00 PROVENIENTES DEL CONVENIO DE COOPERACIÓN FINANCIERA NO REEMBOLSABLE CON EL BCIE DEL 04/08/2023 Y RECURSOS MEP SEGÚN ARTÍCULO 78. DE LA CONSTITUCIÓN POLÍTICA).</t>
  </si>
  <si>
    <t>INDEMNIZACIONES (PARA CUBRIR EL PAGO DE INDEMNIZACIONES POR CONTRATOS SUSPENDIDOS DE TRANSPORTE, EL MINISTERIO DE EDUCACIÓN ACORDÓ A RAÍZ DE LA SUSPENSIÓN DE CLASES PRESENCIALES EL PAGO DE INDEMNIZACIONES A TRANSPORTISTAS)</t>
  </si>
  <si>
    <t>JUNTAS DE EDUCACIÓN Y ADMINISTRATIVAS. (A DISTRIBUIR POR EL MEP, PARA LA ADQUISICIÓN DE EQUIPO Y MOBILIARIO PARA LOS COMEDORES ESTUDIANTILES, ARTÍCULO 78 DE LA CONSTITUCIÓN POLÍTICA DE COSTA RICA). CÉDULA JURÍDICA: 2-100-042002</t>
  </si>
  <si>
    <t>214</t>
  </si>
  <si>
    <t>JUNTAS DE EDUCACION Y ADMINISTRATIVAS. (A DISTRIBUIR POR EL MEP PARA EL FINANCIAMIENTO DEL PROGRAMA DE HUERTAS ESTUDIANTILES PARA LA COMPRA DE MAQUINARIA, EQUIPO E INFRAESTRUCTURA PROPIOS DE LA ACTIVIDAD AGRÍCOLA Y PECUARIA, SEGÚN ARTICULO N° 78 DE LA CONSTITUCIÓN POLÍTICA). CÉDULA JURÍDICA: 2-100-042002</t>
  </si>
  <si>
    <t>573</t>
  </si>
  <si>
    <t>00203</t>
  </si>
  <si>
    <t>DISPONIBILIDAD LABORAL</t>
  </si>
  <si>
    <t>00204</t>
  </si>
  <si>
    <t>COMPENSACION DE VACACIONES</t>
  </si>
  <si>
    <t>JUNTAS DE EDUCACIÓN INST. DE PREESCOLAR Y PRIMARIA Y JUNTAS ADMINISTRATIVAS.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CÉDULA JURÍDICA: 2-100-042002</t>
  </si>
  <si>
    <t>JUNTA DE PENSIONES Y JUBILACIONES DEL MAGISTERIO NACIONAL (COTIZACIÓN ESTATAL DE ACUERDO CON EL ARTÍCULO 15 DE LA LEY No.7531 DE 10/07/1995). CÉDULA JURÍDICA: 3-007-117191</t>
  </si>
  <si>
    <t>JUNTAS DE EDUCACIÓN INSTITUCIONES DE PREESCOLAR Y PRIMARIA Y JUNTAS ADMINISTRATIVAS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CÉDULA JURÍDICA: 2-100-042002</t>
  </si>
  <si>
    <t>220</t>
  </si>
  <si>
    <t>JUNTAS DE EDUCACIÓN (A DISTRIBUIR POR EL MEP A LOS PATRONATOS ESCOLARES DE LAS ESCUELAS DE ATENCIÓN PRIORITARIA O URBANO MARGINALES , PARA LA ADQUISICIÓN DE MATERIAL DIDÁCTICO, ALIMENTACIÓN, MEJORAMIENTO, Y MANTENIMIENTO DE LA INFRAESTRUCTURA EDUCATIVA, SEGÚN LEY No. 7972 DEL 22/12/1999 Y LOS ARTÍCULOS No. 15 y 25 DEL TÍTULO IV DE LA LEY No. 9635 “LEY FORTALECIMIENTO DE LAS FINANZAS PÚBLICAS” DEL 3 DE DICIEMBRE DE 2018). CÉDULA JURÍDICA: 2-100-042002</t>
  </si>
  <si>
    <t>TEMPORALIDADES DE LA DIÓCESIS DE TILARÁN. (INCLUYE RECURSOS PARA EL RECONOCIMIENTO DE ESTÍMULO ESTATAL, SEGÚN DECRETO EJECUTIVO 33550-MEP DEL 15/12/2006, “REGLAMENTO DEL OTORGAMIENTO DE ESTÍMULOS A LA INICIATIVA PRIVADA EN MATERIA DE EDUCACIÓN POR PARTE DEL MINISTERIO DE EDUCACIÓN PÚBLICA”, LOS DOS CONVENIOS DE COOPERACIÓN ENTRE EL MINISTERIO DE EDUCACIÓN PÚBLICA Y LAS TEMPORALIDADES DE LA DIÓCESIS DE TILARÁN PARA LA FORMALIZACIÓN DEL ESTÍMULO A LA INICIATIVA PRIVADA EN MATERIA DE EDUCACIÓN CORRESPONDIENTES A LAS SIGUIENTES INSTITUCIONES: A) CENTRO EDUCATIVO CATÓLICO EULOGIO LÓPEZ OBANDO Y B) CENTRO EDUCATIVO CATÓLICO SAN AMBROSIO,  TODOS CON FECHA 19/07/2019, LAS RESPECTIVAS ADENDAS NÚMERO UNO DE MODIFICACIÓN AL CONVENIO CORRESPONDIENTE A CADA INSTITUCIÓN, FIRMADAS EN FECHA 23/02/2021 Y 13/04/2021  RESPECTIVAMENTE, LAS RESPECTIVAS ADENDAS NÚMERO DOS DE MODIFICACIÓN AL CONVENIO CORRESPONDIENTE A CADA INSTITUCIÓN, FIRMADAS TODAS EN FECHA 09/06/2022 Y LAS RESPECTIVAS ADENDAS NÚMERO TRES DE MODIFICACIÓN AL CONVENIO CORRESPONDIENTE A CADA INSTITUCIÓN, FIRMADAS TODAS EN FECHA 12/12/2023. CÉDULA JURÍDICA: 3-010-045304</t>
  </si>
  <si>
    <t>JUNTA EDUCACIÓN DE CARTAGO CENTRO (CORRESPONDE AL 2,0% PARA CUMPLIR CON LO ESTIPULADO EN EL ARTÍCULO 7 INCISO N) DE LA LEY 9829 DEL 27/04/2020). CÉDULA JURÍDICA: 3-008-087647</t>
  </si>
  <si>
    <t>JUNTA EDUCACIÓN DE CARTAGO CENTRO (CORRESPONDE AL 0,99% PARA CUMPLIR CON LO ESTIPULADO EN EL ARTÍCULO 11 INCISO B) DE LA LEY 9829 DEL 27/04/2020). CÉDULA JURÍDICA: 3-008-087647</t>
  </si>
  <si>
    <t>JUNTAS DE EDUCACIÓN Y ADMINISTRATIVAS INST. III CICLO Y EDUCACIÓN DIVERSIFICADA ACADÉMICA.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CÉDULA JURÍDICA: 2-100-042002</t>
  </si>
  <si>
    <t>JUNTAS DE EDUCACIÓN Y ADMINISTRATIVAS INSTITUCIONES DE III CICLO Y EDUCACIÓN DIVERSIFICADA ACADÉMICA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CÉDULA JURÍDICA: 2-100-042002</t>
  </si>
  <si>
    <t>JUNTA ADMINISTRATIVA DEL COLEGIO CIENTÍFICO DE SAN VITO. (PARA GASTOS DE OPERACIÓN DEL COLEGIO CIENTÍFICO DE SAN VITO, SEGÚN LEY No. 7169 DEL 26/06/1990). CÉDULA JURÍDICA: 3-008-794667</t>
  </si>
  <si>
    <t>221</t>
  </si>
  <si>
    <t>JUNTA ADMINISTRATIVA COLEGIO CIENTÍFICO DE COSTA RICA, SEDE UNIVERSIDAD NACIONAL REGIÓN BRUNCA. (PARA GASTOS DE OPERACIÓN DEL COLEGIO CIENTÍFICO DE PÉREZ ZELEDÓN, SEGÚN LEY No. 7169 DEL 26/06/1990). CÉDULA JURÍDICA: 3-008-134912</t>
  </si>
  <si>
    <t>JUNTA ADMINISTRATIVA COLEGIO CIENTÍFICO DE CARTAGO. (PARA GASTOS DE OPERACIÓN DEL COLEGIO CIENTÍFICO DE CARTAGO, SEGÚN LEY No. 7169 DEL 26/06/1990). CÉDULA JURÍDICA: 3-008-110387</t>
  </si>
  <si>
    <t>223</t>
  </si>
  <si>
    <t>JUNTA ADMINISTRATIVA DEL COLEGIO CIENTÍFICO DE COSTA RICA EN SAN RAMÓN. (PARA GASTOS DE OPERACIÓN DEL COLEGIO CIENTÍFICO DE COSTA RICA EN SAN RAMÓN, SEGÚN LEY No. 7169 DEL 26/06/1990). CÉDULA JURÍDICA: 3-008-135424</t>
  </si>
  <si>
    <t>JUNTA ADMINISTRATIVA DEL COLEGIO CIENTÍFICO COSTARRICENSE SEDE SAN CARLOS (PARA GASTOS DE OPERACIÓN DEL COLEGIO CIENTÍFICO COSTARRICENSE SEDE SAN CARLOS, SEGÚN LEY No. 7169 DEL 26/06/1990). CÉDULA JURÍDICA: 3-008-134995</t>
  </si>
  <si>
    <t>225</t>
  </si>
  <si>
    <t>JUNTA ADMINISTRATIVA COLEGIO CIENTÍFICO COSTARRICENSE DE SAN PEDRO DE MONTES DE OCA. (PARA GASTOS DE OPERACIÓN DEL COLEGIO CIENTÍFICO COSTARRICENSE DE SAN PEDRO DE MONTES DE OCA, SEGÚN LEY No. 7169 DEL 26/06/1990). CÉDULA JURÍDICA: 3-008-113166</t>
  </si>
  <si>
    <t>JUNTA ADMNINISTRATIVA DEL COLEGIO CIENTÍFICO DEL ATLÁNTICO. (PARA GASTOS DE OPERACIÓN DEL COLEGIO CIENTÍFICO DEL ATLÁNTICO, SEGÚN LEY No. 7169 DEL 26/06/1990). CÉDULA JURÍDICA: 3-008-325152</t>
  </si>
  <si>
    <t>227</t>
  </si>
  <si>
    <t>JUNTA ADMINISTRATIVA DEL COLEGIO HUMANÍSTICO COSTARRICENSE. (PARA GASTOS DE OPERACIÓN DEL COLEGIO HUMANÍSTICO COSTARRICENSE, SEGÚN DECRETO 26436-MEP DEL 16/12/2019 Y CONVENIO MEP-UNA DE 2005 Y SUS REFORMAS). CÉDULA JURÍDICA: 3-008-218709</t>
  </si>
  <si>
    <t>JUNTA ADMINISTRATIVA DEL COLEGIO HUMANÍSTICO SEDE COTO, PASO CANOAS, CORREDORES DE PUNTARENAS. (PARA GASTOS DE OPERACIÓN DEL COLEGIO HUMANÍSTICO SEDE COTO, PASO CANOAS, CORREDORES DE PUNTARENAS, SEGÚN CONVENIO UNA-MEP DEL 10/01/2005 REFRENDADO POR LA CONTRALORÍA GENERAL DE LA REPÚBLICA EL 02/03/2005). CÉDULA JURÍDICA: 3-008-373331</t>
  </si>
  <si>
    <t>229</t>
  </si>
  <si>
    <t>JUNTA ADMINISTRATIVA DEL COLEGIO CIENTÍFICO DE GUANACASTE. (PARA GASTOS DE OPERACIÓN DEL COLEGIO CIENTÍFICO DE GUANACASTE, SEGÚN LEY No. 7169 DEL 26/06/1990). CÉDULA JURÍDICA: 3-008-137531</t>
  </si>
  <si>
    <t>JUNTA ADMINISTRATIVA COLEGIO CIENTÍFICO COSTARRICENSE PUNTARENAS. (PARA GASTOS DE OPERACIÓN DEL COLEGIO CIENTÍFICO COSTARRICENSE DE PUNTARENAS, SEGÚN LEY No. 7169 DEL 26/06/1990). CÉD JUR: 3-008-396075</t>
  </si>
  <si>
    <t>231</t>
  </si>
  <si>
    <t>JUNTA ADMINISTRATIVA DEL COLEGIO CIENTÍFICO DE ALAJUELA. (PARA GASTOS DE OPERACIÓN EL COLEGIO CIENTÍFICO DE ALAJUELA, SEGÚN LEY No. 7169 DEL 26/06/1990). CÉDULA JURÍDICA: 3-008-473413</t>
  </si>
  <si>
    <t>JUNTA ADMINISTRATIVA DEL COLEGIO HUMANÍSTICO DE SARAPIQUÍ (PARA GASTOS DE OPERACIÓN DEL COLEGIO HUMANISTICO DE SARAPIQUÍ, SEGÚN CONVENIO UNA-MEP DEL 01/09/2016). CÉDULA JURÍDICA: 3-008-732584</t>
  </si>
  <si>
    <t>JUNTA ADMINISTRATIVA DEL COLEGIO HUMANÍSTICO COSTARRICENSE, CAMPUS NICOYA, GUANACASTE. (PARA GASTOS DE OPERACIÓN DEL COLEGIO HUMANÍSTICO DE GUANACASTE, SEGÚN CONVENIO UNA-MEP DEL 29/07/2016). CÉDULA JURÍDICA: 3-008-734127</t>
  </si>
  <si>
    <t>236</t>
  </si>
  <si>
    <t>UNIVERSIDAD DE COSTA RICA (PARA LA ADMINISTRACIÓN DE LOS FONDOS DE LA LEY No. 8152 DEL 14/11/2001, PUBLICADA EN LA GACETA No. 232 DEL 03/12/2001, PARA EL PROGRAMA OLIMPIADA DE MATEMÁTICAS Y SEGÚN “CONVENIO ESPECIFICO DE COOPERACION ENTRE EL MINISTERIO DE EDUCACION PUBLICA Y LA UNIVERSIDAD DE COSTA RICA PARA LA EJECUCION DEL PROGRAMA DE OLIMPIADAS COSTARRICENSE DE MATEMATICA (OLCOMA)”, FIRMADO EL 04/08/2022 Y APROBADO POR LA ASESORÍA JURÍDICA DEL MEP EL 03/08/2022). CÉDULA JURÍDICA: 4-000-042149</t>
  </si>
  <si>
    <t>JUNTA ADMINISTRATIVA DEL COLEGIO SAN LUIS GONZAGA (CORRESPONDE AL 2,0% PARA CUMPLIR CON LO ESTIPULADO EN EL ARTÍCULO 7 INCISO G) DE LA LEY 9829 DEL 27/04/2020). CÉDULA JURÍDICA: 3-008-084642</t>
  </si>
  <si>
    <t>JUNTA ADMINISTRATIVA DEL COLEGIO SAN LUIS GONZAGA (CORRESPONDE AL 0,99% PARA CUMPLIR CON LO ESTIPULADO EN EL ARTÍCULO 11 INCISO B) DE LA LEY 9829 DEL 27/04/2020). CÉDULA JURÍDICA: 3-008-084642</t>
  </si>
  <si>
    <t>JUNTA ADMINISTRATIVA DEL LICEO DR VICENTE LACHNER SANDOVAL CARTAGO (CORRESPONDE AL 1,0% PARA CUMPLIR CON LO ESTIPULADO EN EL ARTÍCULO 7 INCISO M) DE LA LEY 9829 DEL 27/04/2020). CÉDULA JURÍDICA: 3-008-075745</t>
  </si>
  <si>
    <t>JUNTA ADMINISTRATIVA DEL LICEO DR VICENTE LACHNER SANDOVAL CARTAGO (CORRESPONDE AL 0,50% PARA CUMPLIR CON LO ESTIPULADO EN EL ARTÍCULO 11 INCISO B) DE LA LEY 9829 DEL 27/04/2020). CÉDULA JURÍDICA: 3-008-075745</t>
  </si>
  <si>
    <t>JUNTA ADMINISTRATIVA DEL COLEGIO CIENTÍFICO DE PARRITA (PARA GASTOS DE OPERACIÓN DEL COLEGIO CIENTÍFICO DE PARRITA, SEGÚN LEY NO.7169 DEL 26/06/1990 Y SUS REFORMAS). CÉD. JUR. 3-008-899715</t>
  </si>
  <si>
    <t>HOSPICIO DE HUÉRFANOS DE CARTAGO Y COVAO. (PARA EL SERVICIO DE COMEDOR DEL LICEO EXPERIMENTAL BILINGÜE JOSÉ FIGUERES FERRER,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DEL 29/08/2019). CÉDULA JURÍDICA: 3-007-045755</t>
  </si>
  <si>
    <t>208</t>
  </si>
  <si>
    <t>HOSPICIO DE HUÉRFANOS DE CARTAGO Y COVAO. (CORRESPONDE AL 3,0% PARA CUMPLIR CON LO ESTIPULADO EN EL ARTÍCULO 7 INCISO H) DE LA LEY 9829 DEL 27/04/2020). CÉDULA JURÍDICA: 3-007-045755</t>
  </si>
  <si>
    <t>HOSPICIO DE HUÉRFANOS DE CARTAGO Y COVAO. (CORRESPONDE AL 1,49% PARA CUMPLIR CON LO ESTIPULADO EN EL ARTÍCULO 11 INCISO B) DE LA LEY 9829 DEL 27/04/2020). CÉDULA JURÍDICA: 3-007-045755</t>
  </si>
  <si>
    <t>TEMPORALIDADES DE LA DIÓCESIS DE TILARÁN. (INCLUYE RECURSOS PARA EL RECONOCIMIENTO DE ESTÍMULO ESTATAL, SEGÚN DECRETO EJECUTIVO 33550-MEP DEL 15/12/2006, “REGLAMENTO DEL OTORGAMIENTO DE ESTÍMULOS A LA INICIATIVA PRIVADA EN MATERIA DE EDUCACIÓN POR PARTE DEL MINISTERIO DE EDUCACIÓN PÚBLICA”, LOS TRES CONVENIOS DE COOPERACIÓN ENTRE EL MINISTERIO DE EDUCACIÓN PÚBLICA Y LAS TEMPORALIDADES DE LA DIÓCESIS DE TILARÁN PARA LA FORMALIZACIÓN DEL ESTÍMULO A LA INICIATIVA PRIVADA EN MATERIA DE EDUCACIÓN CORRESPONDIENTES A LAS SIGUIENTES INSTITUCIONES: A) CENTRO EDUCATIVO CATÓLICO EULOGIO LÓPEZ OBANDO, B) CENTRO EDUCATIVO CATÓLICO SAN AMBROSIO Y C) CENTRO EDUCATIVO CATÓLICO SAN DANIEL COMBONI , TODOS CON FECHA 19/07/2019, LAS RESPECTIVAS ADENDAS NUMERO UNO DE MODIFICACIÓN AL CONVENIO CORRESPONDIENTE A CADA INSTITUCIÓN, FIRMADAS EN FECHA 23/02/2021, 13/04/2021 Y 16/03/2021 RESPECTIVAMENTE, LAS RESPECTIVAS ADENDAS NÚMERO DOS DE MODIFICACIÓN AL CONVENIO CORRESPONDIENTE A CADA INSTITUCIÓN, FIRMADAS TODAS EN FECHA 09/06/2022 Y LAS RESPECTIVAS ADENDAS NÚMERO TRES DE MODIFICACIÓN AL CONVENIO CORRESPONDIENTE A CADA INSTITUCIÓN FIRMDAS TODAS EN FECHA 12/12/2023). CÉDULA JURÍDICA: 3-010-045304</t>
  </si>
  <si>
    <t>JUNTAS ADMINISTRATIVAS INST. III CICLO Y EDUCACIÓN DIVERSIFICADA TÉCNICA.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CÉDULA JURÍDICA: 2-100-042002</t>
  </si>
  <si>
    <t>215</t>
  </si>
  <si>
    <t>JUNTAS ADMINISTRATIVAS INSTITUCIONES DE III CICLO Y EDUCACIÓN DIVERSIFICADA TÉCNICA.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CÉDULA JURÍDICA: 2-100-042002</t>
  </si>
  <si>
    <t>JUNTAS ADIMINSTRATIVAS INST III CICLO Y EDUCACIÓN DIVERSIFICADA TÉCNICA (A DISTRIBUIR POR EL MEP, PARA ATENDER LAS NECESIDADES QUE SURJAN DE LOS PLANES DE DESARROLLO RURAL EN MATERIA DE EDUCACIÓN TÉCNICA, ASÍ COMO A LA ATENCIÓN DE PROYECTOS DIRIGIDOS A MEJORAR LAS CONDICIONES EDUCATIVAS, DE ACUERDO CON EL ARTÍCULO No. 37 INCISO A) DE LA LEY No.9036 DEL 11/05/2012 Y LOS ARTÍCULOS No. 15 y 25 DEL TÍTULO IV DE LA LEY No. 9635 “LEY FORTALECIMIENTO DE LAS FINANZAS PÚBLICAS” DEL 3 DE DICIEMBRE DE 2018). CÉDULA JURÍDICA: 2-100-042002</t>
  </si>
  <si>
    <t>JUNTAS ADMINISTRATIVAS INSTITUCIONES DE III CICLO Y EDUCACIÓN DIVERSIFICADA TÉCNICA. (A DISTRIBUIR POR EL MEP,INCLUYE RECURSOS PARA SUFRAGAR IMPORTE POR MATRÍCULA NO REPORTADA, ART. No. 78 DE LA CONSTITUCIÓN POLÍTICA). CÉDULA JURÍDICA: 2-100-042002</t>
  </si>
  <si>
    <t>60401</t>
  </si>
  <si>
    <t>ASOCIACIÓN HOGAR Y CULTURA. (INCLUYE RECURSOS PARA GASTOS DE OPERACIÓN IPEC FEMENINO-PAVAS Y DESARROLLO DE CURSOS DE LA ESCUELA DE CAPACITACIÓN DE LA MUJER SEGÚN ARTÍCULO No. 80 DE LA CONSTITUCIÓN POLÍTICA). CÉDULA JURÍDICA: 3-002-066050</t>
  </si>
  <si>
    <t>HOSPICIO DE HUÉRFANOS DE CARTAGO Y COVAO. (PARA EL SERVICIO DE COMEDOR DEL COLEGIO VOCACIONAL DE ARTES Y OFICIOS DE CARTAGO DIURNO, SEGÚN DECRETO No. 33550-MEP DEL 15/12/2006 “REGLAMENTO DEL OTORGAMIENTO DE ESTÍMULOS A LA INICIATIVA PRIVADA EN MATERIA DE EDUCACIÓN POR PARTE DEL MINISTERIO DE EDUCACIÓN PÚBLICA”). CÉDULA JURÍDICA: 3-007-045755</t>
  </si>
  <si>
    <t>HOSPICIO DE HUÉRFANOS DE CARTAGO Y COVAO. (PARA GASTOS DE OPERACIÓN JUNTA ADMINISTRATIVA COLEGIO VOCACIONAL DE ARTES Y OFICIOS DE CARTAGO-COVAO, SEGÚN LEY No. 4609 DEL 08/08/1970). CÉDULA JURÍDICA: 3-007-045755</t>
  </si>
  <si>
    <t>CIUDAD DE LOS NIÑOS. (RECURSOS PARA CUBRIR SALARIOS DEL DIRECTOR, PERSONAL DOCENTE Y ADMINISTRATIVO DOCENTE, SEGÚN EL ARTÍCULO No. 16 DE LA LEY No. 7157 DEL 19/06/1990). CÉDULA JURÍDICA: 3-007-112502</t>
  </si>
  <si>
    <t>INSTITUTO AGROPECUARIO COSTARRICENSE SOCIEDAD ANÓNIMA (SEGUN LEY No. 6238 DEL 02/05/1978, INCLUYE RECURSOS PARA LA EDUCACIÓN PARAUNIVERSITARIA). CÉDULA JURÍDICA: 3-101-007178</t>
  </si>
  <si>
    <t>CIUDAD DE LOS NIÑOS (CORRESPONDE AL 3,5% PARA CUMPLIR CON LO ESTIPULADO EN EL ARTÍCULO 7 INCISO I) DE LA LEY 9829 DEL 27/04/2020). CÉDULA JURÍDICA: 3-007-112502</t>
  </si>
  <si>
    <t>CIUDAD DE LOS NIÑOS (CORRESPONDE AL 1,73% PARA CUMPLIR CON LO ESTIPULADO EN EL ARTÍCULO 11 INCISO B) DE LA LEY 9829 DEL 27/04/2020). CÉDULA JURÍDICA: 3-007-112502</t>
  </si>
  <si>
    <t>REINTEGROS O DEVOLUCIONES (PARA SUFRAGAR LOS GASTOS GENERADOS POR REINTEGROS O DEVOLUCIONES GENERADOS DENTRO DEL MINISTERIO).</t>
  </si>
  <si>
    <t>060</t>
  </si>
  <si>
    <t>JUNTAS ADMINISTRATIVAS INS III CICLO Y EDUC DIVERSIFICADA TÉCNICA. (A DISTRIBUIR POR EL MEP PARA GASTOS VARIOS, SEGÚN LEY 7372 DEL 22/11/1993 Y SUS REFORMAS Y LOS ARTÍCULOS No. 15 y 25 DEL TÍTULO IV DE LA LEY No. 9635 “LEY FORTALECIMIENTO DE LAS FINANZAS PÚBLICAS” DEL 3 DE DICIEMBRE DE 2018). CÉDULA JURÍDICA: 2-100-042002</t>
  </si>
  <si>
    <t>70301</t>
  </si>
  <si>
    <t>400</t>
  </si>
  <si>
    <t>ASOCIACIÓN ORATORIOS SALESIANOS DON BOSCO (INCLUYE RECURSOS PARA GASTOS VARIOS DEL COLEGIO TÉCNICO DON BOSCO, SEGÚN LEY 7372 DEL 22/11/1993 Y SUS REFORMAS). CÉDULA JURÍDICA: 3-002-051528</t>
  </si>
  <si>
    <t>70302</t>
  </si>
  <si>
    <t>HOSPICIO DE HUÉRFANOS DE CARTAGO Y COVAO (RECURSOS PARA GASTOS VARIOS DEL COLEGIO VOCACIONAL DE ARTES Y OFICIOS DE CARTAGO, SEGÚN LEY 7372 DEL 22/11/1993 Y SUS REFORMAS). CÉDULA JURÍDICA: 3-007-045755</t>
  </si>
  <si>
    <t>70399</t>
  </si>
  <si>
    <t>INSTITUTO AGROPECUARIO COSTARRICENSE SOCIEDAD ANÓNIMA (RECURSOS PARA GASTOS VARIOS DEL COLEGIO AGROPECUARIO DE SAN CARLOS SEGÚN LEY 7372 DEL 22/11/1993 Y SUS REFORMAS). CÉDULA JURÍDICA: 3-101-007178</t>
  </si>
  <si>
    <t>04</t>
  </si>
  <si>
    <t xml:space="preserve">SUELDOS PARA CARGOS FIJOS </t>
  </si>
  <si>
    <t>201</t>
  </si>
  <si>
    <t>JUNTAS ADMINISTRATIVAS ENSEÑANZA ESPECIAL Y JUNTAS DE EDUCACIÓN Y ADMINISTRATIVAS. (A DISTRIBUIR POR EL MEP PARA EL FINANCIAMIENTO Y DESARROLLO DE EQUIPOS DE APOYO PARA LA FORMACIÓN DE ESTUDIANTES CON DISCAPACIDAD MATRICULADOS EN III Y IV CICLO DE LA EDUCACIÓN REGULAR Y LOS SERVICIOS DE III Y IV CICLO DE LA EDUCACIÓN ESPECIAL, SEGÚN LEY No. 7972 Y SUS REFORMAS Y LOS ARTÍCULOS No. 15 y 25 DEL TÍTULO IV DE LA LEY No. 9635 “LEY FORTALECIMIENTO DE LAS FINANZAS PÚBLICAS” DEL 3 DE DICIEMBRE DE 2018). CÉDULA JURÍDICA: 2-100-042002</t>
  </si>
  <si>
    <t>JUNTAS ADMINISTRATIVAS ENSEÑANZA ESPECIAL Y JUNTAS DE EDUCACIÓN AULAS INTEGRADAS.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CÉDULA JURÍDICA: 2-100-042002</t>
  </si>
  <si>
    <t>JUNTAS DE EDUCACIÓN Y ADMINISTRATIVAS. (A DISTRIBUIR POR EL MEP, PARA EL PROGRAMA DE INTEGRACIÓN, SEGÚN LEY No. 7600 DEL 02/05/1996). CÉDULA JURÍDICA: 2-100-042002</t>
  </si>
  <si>
    <t>JUNTAS DE EDUCACION Y JUNTAS ADMINISTRATIVAS ENSEÑANZA ESPECIAL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CÉDULA JURÍDICA: 2-100-042002</t>
  </si>
  <si>
    <t>JUNTA ADMINISTRATIVA CENTRO NACIONAL DE EDUCACIÓN ESPECIAL FERNANDO CENTENO GUELL, GUADALUPE DE GOICOECHEA (PARA GASTOS DE OPERACIÓN, SEGÚN LEY No. 7600 DEL 02/05/1996). CÉD JUR: 3-008-051010</t>
  </si>
  <si>
    <t>JUNTA ADMINISTRATIVA ESCUELA DE ENSEÑANZA ESPECIAL CARLOS LUIS VALLE MASIS (CORRESPONDE AL 1,0% PARA CUMPLIR CON LO ESTIPULADO EN EL ARTÍCULO 7 INCISO L) DE LA LEY 9829 DEL 27/04/2020). CÉDULA JURÍDICA: 3-008-092189</t>
  </si>
  <si>
    <t>JUNTA ADMINISTRATIVA ESCUELA DE ENSEÑANZA ESPECIAL CARLOS LUIS VALLE MASIS (CORRESPONDE AL 0,50% PARA CUMPLIR CON LO ESTIPULADO EN EL ARTÍCULO 11 INCISO B) DE LA LEY 9829 DEL 27/04/2020). CÉDULA JURÍDICA: 3-008-092189</t>
  </si>
  <si>
    <t>JUNTAS DE EDUCACION Y JUNTAS ADMINISTRATIVAS ENSEÑANZA ESPECIAL (A DISTRIBUIR POR EL MEP, INCLUYE RECURSOS PARA SUFRAGAR IMPORTE POR MATRÍCULA NO REPORTADA, ART. No. 78 DE LA CONSTITUCIÓN POLÍTICA). CÉDULA JURÍDICA: 2-100-042002</t>
  </si>
  <si>
    <t>ASOCIACIÓN OLIMPIADAS ESPECIALES. (RECURSOS PARA PROMOVER LA COMPETICIÓN DEPORTIVA DE PERSONAS CON DISCAPACIDAD EN EVENTOS OLÍMPICOS Y PARALÍMPICOS NACIONALES E INTERNACIONALES, SEGÚN LEY No. 7972 DEL 01/02/2000 Y SUS REFORMAS Y SEGÚN ARTÍCULOS No. 15 y 25 DEL TÍTULO IV DE LA LEY No. 9635 “LEY FORTALECIMIENTO DE LAS FINANZAS PÚBLICAS” DEL 3 DE DICIEMBRE DE 2018). CÉDULA JURÍDICA: 3-002-290358</t>
  </si>
  <si>
    <t>COMITE PARALÍMPICO NACIONAL DE COSTA RICA. (RECURSOS PARA FINANCIAR EL DEPORTE Y LA RECREACIÓN DE LAS PERSONAS CON DISCAPACIDAD, SEGÚN LEY NO. 7800 DEL 30/04/1998 Y SUS REFORMAS, EL ARTÍCULO NO. 14 INCISO E DE LA LEY NO. 7972 DEL 22/12/1999 Y SUS REFORMAS, ASI COMO LOS ARTÍCULOS NO. 15 Y 25 DEL TÍTULO IV DE LA LEY NO. 9635 “LEY FORTALECIMIENTO DE LAS FINANZAS PÚBLICAS” DEL 3 DE DICIEMBRE DE 2018 Y SUS REFORMAS). CÉDULA JURÍDICA: 3-007-809706.</t>
  </si>
  <si>
    <t>JUNTAS DE EDUCACIÓN Y ADMINISTRATIVAS. (A DISTRIBUIR POR EL MEP, SEGÚN LEY 7372 DEL 22/11/1993 Y SUS REFORMAS, PARA DESARROLLAR EL III Y IV CICLO DE LA EDUCACIÓN ESPECIAL Y DESARROLLO DE EQUIPOS DE APOYO PARA LA FORMACIÓN DE ESTUDIANTES CON DISCAPACIDAD MATRICULADOS EN EL SISTEMA EDUCATIVO REGULAR Y LOS ARTÍCULOS No. 15 y 25 DEL TÍTULO IV DE LA LEY No. 9635 “LEY FORTALECIMIENTO DE LAS FINANZAS PÚBLICAS” DEL 3 DE DICIEMBRE DE 2018). CÉDULA JURÍDICA: 2-100-042002</t>
  </si>
  <si>
    <t>05</t>
  </si>
  <si>
    <t>JUNTAS DE EDUCACIÓN Y ADMINISTRATIVAS ESCUELAS Y COLEGIOS NOCTURNOS, CINDEAS E IPEC.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CÉDULA JURÍDICA: 2-100-042002</t>
  </si>
  <si>
    <t>JUNTAS DE EDUCACIÓN Y ADMINISTRATIVAS ESCUELAS Y COLEGIOS NOCTURNOS CINDEAS E IPEC.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CÉDULA JURÍDICA: 2-100-042002</t>
  </si>
  <si>
    <t>JUNTA ADMINISTRATIVA DEL COLEGIO NOCTURNO DE CARTAGO (CORRESPONDE AL 1,0% PARA CUMPLIR CON LO ESTIPULADO EN EL ARTÍCULO 7 INCISO P) DE LA LEY 9829 DEL 27/04/2020). CÉDULA JURÍDICA: 3-008-084428</t>
  </si>
  <si>
    <t>JUNTA ADMINISTRATIVA DEL COLEGIO NOCTURNO DE CARTAGO (CORRESPONDE AL 0,50% PARA CUMPLIR CON LO ESTIPULADO EN EL ARTÍCULO 11 INCISO B) DE LA LEY 9829 DEL 27/04/2020). CÉDULA JURÍDICA: 3-008-084428</t>
  </si>
  <si>
    <t>JUNTAS DE EDUCACIÓN Y ADMINISTRATIVAS ESCUELAS Y COLEGIOS NOCTURNOS CINDEAS E IPEC (A DISTRIBUIR POR EL MEP, INCLUYE RECURSOS PARA SUFRAGAR IMPORTE POR MATRÍCULA NO REPORTADA, ART. No. 78 DE LA CONSTITUCIÓN POLÍTICA). CÉDULA JURÍDICA: 2-100-042002</t>
  </si>
  <si>
    <t>HOSPICIO DE HUÉRFANOS DE CARTAGO Y COVAO. (PARA EL SERVICIO DE COMEDOR DEL COLEGIO VOCACIONAL DE ARTES Y OFICIOS DE CARTAGO NOCTURNO,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CÉDULA JURÍDICA: 3-007-045755</t>
  </si>
  <si>
    <t>0.00</t>
  </si>
  <si>
    <t>TÍTULO 210: MINISTERIO DE EDUCACIÓN PÚBLICA - LIQUIDACIÓN SEGÚN PARTIDA PRESUPUESTARIA , FUENTE INTERNA</t>
  </si>
  <si>
    <t>TÍTULO 210: MINISTERIO DE EDUCACIÓN PÚBLICA - LIQUIDACIÓN SEGÚN SUBPARTIDA PRESUPUESTARIA , FUENTE INTERNA</t>
  </si>
  <si>
    <t>Total 550</t>
  </si>
  <si>
    <t>Total 551</t>
  </si>
  <si>
    <t>Total 553</t>
  </si>
  <si>
    <t>Total 554</t>
  </si>
  <si>
    <t>Total 555</t>
  </si>
  <si>
    <t>Total 556</t>
  </si>
  <si>
    <t>Total 557</t>
  </si>
  <si>
    <t>Total 558</t>
  </si>
  <si>
    <t>Total 573</t>
  </si>
  <si>
    <t>Total general</t>
  </si>
  <si>
    <t>Total 0</t>
  </si>
  <si>
    <t>Total 1</t>
  </si>
  <si>
    <t>Total 2</t>
  </si>
  <si>
    <t>Total 5</t>
  </si>
  <si>
    <t>Total 6</t>
  </si>
  <si>
    <t>Total 7</t>
  </si>
  <si>
    <t>Total 00101</t>
  </si>
  <si>
    <t>Total 00105</t>
  </si>
  <si>
    <t>Total 00201</t>
  </si>
  <si>
    <t>Total 00203</t>
  </si>
  <si>
    <t>Total 00204</t>
  </si>
  <si>
    <t>Total 00205</t>
  </si>
  <si>
    <t>Total 00301</t>
  </si>
  <si>
    <t>Total 00302</t>
  </si>
  <si>
    <t>Total 00303</t>
  </si>
  <si>
    <t>Total 00304</t>
  </si>
  <si>
    <t>Total 00399</t>
  </si>
  <si>
    <t>Total 00401</t>
  </si>
  <si>
    <t>Total 00405</t>
  </si>
  <si>
    <t>Total 00501</t>
  </si>
  <si>
    <t>Total 00502</t>
  </si>
  <si>
    <t>Total 00503</t>
  </si>
  <si>
    <t>Total 00504</t>
  </si>
  <si>
    <t>Total 10101</t>
  </si>
  <si>
    <t>Total 10102</t>
  </si>
  <si>
    <t>Total 10103</t>
  </si>
  <si>
    <t>Total 10201</t>
  </si>
  <si>
    <t>Total 10202</t>
  </si>
  <si>
    <t>Total 10203</t>
  </si>
  <si>
    <t>Total 10204</t>
  </si>
  <si>
    <t>Total 10299</t>
  </si>
  <si>
    <t>Total 10301</t>
  </si>
  <si>
    <t>Total 10303</t>
  </si>
  <si>
    <t>Total 10304</t>
  </si>
  <si>
    <t>Total 10306</t>
  </si>
  <si>
    <t>Total 10307</t>
  </si>
  <si>
    <t>Total 10402</t>
  </si>
  <si>
    <t>Total 10403</t>
  </si>
  <si>
    <t>Total 10404</t>
  </si>
  <si>
    <t>Total 10405</t>
  </si>
  <si>
    <t>Total 10406</t>
  </si>
  <si>
    <t>Total 10499</t>
  </si>
  <si>
    <t>Total 10501</t>
  </si>
  <si>
    <t>Total 10502</t>
  </si>
  <si>
    <t>Total 10503</t>
  </si>
  <si>
    <t>Total 10504</t>
  </si>
  <si>
    <t>Total 10601</t>
  </si>
  <si>
    <t>Total 10701</t>
  </si>
  <si>
    <t>Total 10702</t>
  </si>
  <si>
    <t>Total 10801</t>
  </si>
  <si>
    <t>Total 10804</t>
  </si>
  <si>
    <t>Total 10805</t>
  </si>
  <si>
    <t>Total 10806</t>
  </si>
  <si>
    <t>Total 10807</t>
  </si>
  <si>
    <t>Total 10808</t>
  </si>
  <si>
    <t>Total 10899</t>
  </si>
  <si>
    <t>Total 10999</t>
  </si>
  <si>
    <t>Total 19902</t>
  </si>
  <si>
    <t>Total 19905</t>
  </si>
  <si>
    <t>Total 19999</t>
  </si>
  <si>
    <t>Total 20101</t>
  </si>
  <si>
    <t>Total 20102</t>
  </si>
  <si>
    <t>Total 20104</t>
  </si>
  <si>
    <t>Total 20199</t>
  </si>
  <si>
    <t>Total 20203</t>
  </si>
  <si>
    <t>Total 20301</t>
  </si>
  <si>
    <t>Total 20302</t>
  </si>
  <si>
    <t>Total 20303</t>
  </si>
  <si>
    <t>Total 20304</t>
  </si>
  <si>
    <t>Total 20305</t>
  </si>
  <si>
    <t>Total 20306</t>
  </si>
  <si>
    <t>Total 20399</t>
  </si>
  <si>
    <t>Total 20401</t>
  </si>
  <si>
    <t>Total 20402</t>
  </si>
  <si>
    <t>Total 29901</t>
  </si>
  <si>
    <t>Total 29902</t>
  </si>
  <si>
    <t>Total 29903</t>
  </si>
  <si>
    <t>Total 29904</t>
  </si>
  <si>
    <t>Total 29905</t>
  </si>
  <si>
    <t>Total 29906</t>
  </si>
  <si>
    <t>Total 29907</t>
  </si>
  <si>
    <t>Total 29999</t>
  </si>
  <si>
    <t>Total 50101</t>
  </si>
  <si>
    <t>Total 50102</t>
  </si>
  <si>
    <t>Total 50103</t>
  </si>
  <si>
    <t>Total 50104</t>
  </si>
  <si>
    <t>Total 50105</t>
  </si>
  <si>
    <t>Total 50106</t>
  </si>
  <si>
    <t>Total 50107</t>
  </si>
  <si>
    <t>Total 50199</t>
  </si>
  <si>
    <t>Total 50201</t>
  </si>
  <si>
    <t>Total 59903</t>
  </si>
  <si>
    <t>Total 60103</t>
  </si>
  <si>
    <t>Total 60202</t>
  </si>
  <si>
    <t>Total 60299</t>
  </si>
  <si>
    <t>Total 60301</t>
  </si>
  <si>
    <t>Total 60399</t>
  </si>
  <si>
    <t>Total 60401</t>
  </si>
  <si>
    <t>Total 60402</t>
  </si>
  <si>
    <t>Total 60404</t>
  </si>
  <si>
    <t>Total 60601</t>
  </si>
  <si>
    <t>Total 60602</t>
  </si>
  <si>
    <t>Total 60701</t>
  </si>
  <si>
    <t>Total 60702</t>
  </si>
  <si>
    <t>Total 70103</t>
  </si>
  <si>
    <t>Total 70301</t>
  </si>
  <si>
    <t>Total 70302</t>
  </si>
  <si>
    <t>Total 70399</t>
  </si>
  <si>
    <t>Total 01</t>
  </si>
  <si>
    <t>Total 02</t>
  </si>
  <si>
    <t>Total 03</t>
  </si>
  <si>
    <t>Total 04</t>
  </si>
  <si>
    <t>Total 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</si>
</sst>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0.00_ ;\-#,##0.00\ "/>
  </numFmts>
  <fonts count="8" x14ac:knownFonts="1">
    <font>
      <sz val="11"/>
      <color theme="1"/>
      <name val="Aptos Narrow"/>
      <family val="2"/>
      <scheme val="minor"/>
    </font>
    <font>
      <sz val="11"/>
      <color theme="1"/>
      <name val="Aptos Narrow"/>
      <family val="2"/>
      <scheme val="minor"/>
    </font>
    <font>
      <b/>
      <sz val="11"/>
      <color theme="1"/>
      <name val="Aptos Narrow"/>
      <family val="2"/>
      <scheme val="minor"/>
    </font>
    <font>
      <b/>
      <sz val="14"/>
      <color theme="1"/>
      <name val="Aptos Narrow"/>
      <family val="2"/>
      <scheme val="minor"/>
    </font>
    <font>
      <b/>
      <sz val="9"/>
      <color theme="0"/>
      <name val="Verdana"/>
      <family val="2"/>
    </font>
    <font>
      <sz val="10"/>
      <color theme="1"/>
      <name val="Aptos Narrow"/>
      <family val="2"/>
      <scheme val="minor"/>
    </font>
    <font>
      <b/>
      <sz val="10"/>
      <color theme="1"/>
      <name val="Aptos Narrow"/>
      <family val="2"/>
      <scheme val="minor"/>
    </font>
    <font>
      <b/>
      <sz val="10"/>
      <color theme="0"/>
      <name val="Aptos Narrow"/>
      <family val="2"/>
      <scheme val="minor"/>
    </font>
  </fonts>
  <fills count="8">
    <fill>
      <patternFill patternType="none"/>
    </fill>
    <fill>
      <patternFill patternType="gray125"/>
    </fill>
    <fill>
      <patternFill patternType="solid">
        <fgColor rgb="FF192952"/>
        <bgColor indexed="64"/>
      </patternFill>
    </fill>
    <fill>
      <patternFill patternType="solid">
        <fgColor rgb="FFFFC000"/>
        <bgColor indexed="64"/>
      </patternFill>
    </fill>
    <fill>
      <patternFill patternType="solid">
        <fgColor rgb="FF002060"/>
        <bgColor indexed="64"/>
      </patternFill>
    </fill>
    <fill>
      <patternFill patternType="solid">
        <fgColor theme="0"/>
        <bgColor indexed="64"/>
      </patternFill>
    </fill>
    <fill>
      <patternFill patternType="solid">
        <fgColor theme="5" tint="0.79998168889431442"/>
        <bgColor indexed="64"/>
      </patternFill>
    </fill>
    <fill>
      <patternFill patternType="solid">
        <fgColor theme="4"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58">
    <xf numFmtId="0" fontId="0" fillId="0" borderId="0" xfId="0"/>
    <xf numFmtId="0" fontId="0" fillId="0" borderId="0" xfId="0" applyAlignment="1">
      <alignment horizontal="center" vertical="center"/>
    </xf>
    <xf numFmtId="49" fontId="0" fillId="0" borderId="0" xfId="0" applyNumberFormat="1" applyAlignment="1">
      <alignment horizontal="center" vertical="center"/>
    </xf>
    <xf numFmtId="0" fontId="0" fillId="0" borderId="0" xfId="0" applyAlignment="1">
      <alignment horizontal="justify" vertical="center"/>
    </xf>
    <xf numFmtId="0" fontId="0" fillId="0" borderId="0" xfId="0" applyAlignment="1">
      <alignment horizontal="center"/>
    </xf>
    <xf numFmtId="43" fontId="0" fillId="0" borderId="0" xfId="0" applyNumberFormat="1"/>
    <xf numFmtId="0" fontId="4" fillId="2" borderId="1" xfId="0" applyFont="1" applyFill="1" applyBorder="1" applyAlignment="1">
      <alignment horizontal="center" vertical="center" wrapText="1"/>
    </xf>
    <xf numFmtId="164" fontId="4" fillId="2" borderId="1" xfId="3" applyFont="1" applyFill="1" applyBorder="1" applyAlignment="1">
      <alignment horizontal="center" vertical="center" wrapText="1"/>
    </xf>
    <xf numFmtId="10" fontId="4" fillId="2" borderId="1" xfId="2" applyNumberFormat="1" applyFont="1" applyFill="1" applyBorder="1" applyAlignment="1">
      <alignment horizontal="center" vertical="center" wrapText="1"/>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xf>
    <xf numFmtId="0" fontId="5" fillId="0" borderId="1" xfId="0" applyFont="1" applyBorder="1" applyAlignment="1">
      <alignment horizontal="justify" vertical="center"/>
    </xf>
    <xf numFmtId="43" fontId="5" fillId="0" borderId="1" xfId="1" applyFont="1" applyBorder="1" applyAlignment="1">
      <alignment vertical="center"/>
    </xf>
    <xf numFmtId="43" fontId="5" fillId="0" borderId="1" xfId="1" applyFont="1" applyFill="1" applyBorder="1" applyAlignment="1">
      <alignment vertical="center"/>
    </xf>
    <xf numFmtId="10" fontId="5" fillId="0" borderId="1" xfId="2" applyNumberFormat="1" applyFont="1" applyFill="1" applyBorder="1" applyAlignment="1">
      <alignment horizontal="center" vertical="center"/>
    </xf>
    <xf numFmtId="0" fontId="0" fillId="0" borderId="0" xfId="0" applyAlignment="1">
      <alignment horizontal="left" vertical="center"/>
    </xf>
    <xf numFmtId="43" fontId="0" fillId="0" borderId="0" xfId="1" applyFont="1"/>
    <xf numFmtId="4" fontId="0" fillId="0" borderId="0" xfId="0" applyNumberFormat="1"/>
    <xf numFmtId="0" fontId="5" fillId="0" borderId="2" xfId="0" applyFont="1" applyBorder="1" applyAlignment="1">
      <alignment horizontal="center" vertical="center"/>
    </xf>
    <xf numFmtId="49" fontId="5" fillId="0" borderId="2" xfId="0" applyNumberFormat="1" applyFont="1" applyBorder="1" applyAlignment="1">
      <alignment horizontal="center" vertical="center"/>
    </xf>
    <xf numFmtId="0" fontId="5" fillId="0" borderId="2" xfId="0" applyFont="1" applyBorder="1" applyAlignment="1">
      <alignment horizontal="justify" vertical="center"/>
    </xf>
    <xf numFmtId="43" fontId="5" fillId="0" borderId="2" xfId="1" applyFont="1" applyBorder="1" applyAlignment="1">
      <alignment vertical="center"/>
    </xf>
    <xf numFmtId="43" fontId="5" fillId="0" borderId="2" xfId="1" applyFont="1" applyFill="1" applyBorder="1" applyAlignment="1">
      <alignment vertical="center"/>
    </xf>
    <xf numFmtId="10" fontId="5" fillId="0" borderId="2" xfId="2" applyNumberFormat="1" applyFont="1" applyFill="1" applyBorder="1" applyAlignment="1">
      <alignment horizontal="center" vertical="center"/>
    </xf>
    <xf numFmtId="0" fontId="6" fillId="3" borderId="1" xfId="0" applyFont="1" applyFill="1" applyBorder="1" applyAlignment="1">
      <alignment horizontal="center" vertical="center"/>
    </xf>
    <xf numFmtId="49" fontId="6" fillId="3" borderId="1" xfId="0" applyNumberFormat="1" applyFont="1" applyFill="1" applyBorder="1" applyAlignment="1">
      <alignment horizontal="center" vertical="center"/>
    </xf>
    <xf numFmtId="0" fontId="6" fillId="3" borderId="1" xfId="0" applyFont="1" applyFill="1" applyBorder="1" applyAlignment="1">
      <alignment horizontal="justify" vertical="center"/>
    </xf>
    <xf numFmtId="43" fontId="6" fillId="3" borderId="1" xfId="1" applyFont="1" applyFill="1" applyBorder="1" applyAlignment="1">
      <alignment vertical="center"/>
    </xf>
    <xf numFmtId="10" fontId="6" fillId="3" borderId="1" xfId="2" applyNumberFormat="1" applyFont="1" applyFill="1" applyBorder="1" applyAlignment="1">
      <alignment horizontal="center" vertical="center"/>
    </xf>
    <xf numFmtId="0" fontId="7" fillId="4" borderId="1" xfId="0" applyFont="1" applyFill="1" applyBorder="1" applyAlignment="1">
      <alignment horizontal="center" vertical="center"/>
    </xf>
    <xf numFmtId="49" fontId="7" fillId="4" borderId="1" xfId="0" applyNumberFormat="1" applyFont="1" applyFill="1" applyBorder="1" applyAlignment="1">
      <alignment horizontal="center" vertical="center"/>
    </xf>
    <xf numFmtId="0" fontId="7" fillId="4" borderId="1" xfId="0" applyFont="1" applyFill="1" applyBorder="1" applyAlignment="1">
      <alignment horizontal="justify" vertical="center"/>
    </xf>
    <xf numFmtId="43" fontId="7" fillId="4" borderId="1" xfId="1" applyFont="1" applyFill="1" applyBorder="1" applyAlignment="1">
      <alignment vertical="center"/>
    </xf>
    <xf numFmtId="10" fontId="7" fillId="4" borderId="1" xfId="2" applyNumberFormat="1" applyFont="1" applyFill="1" applyBorder="1" applyAlignment="1">
      <alignment horizontal="center" vertical="center"/>
    </xf>
    <xf numFmtId="49" fontId="6" fillId="3" borderId="1" xfId="1" applyNumberFormat="1" applyFont="1" applyFill="1" applyBorder="1" applyAlignment="1">
      <alignment horizontal="right" vertical="center"/>
    </xf>
    <xf numFmtId="43" fontId="5" fillId="0" borderId="1" xfId="1" applyFont="1" applyFill="1" applyBorder="1" applyAlignment="1">
      <alignment horizontal="right" vertical="center"/>
    </xf>
    <xf numFmtId="43" fontId="5" fillId="5" borderId="1" xfId="1" applyFont="1" applyFill="1" applyBorder="1" applyAlignment="1">
      <alignment vertical="center"/>
    </xf>
    <xf numFmtId="4" fontId="5" fillId="0" borderId="1" xfId="1" applyNumberFormat="1" applyFont="1" applyBorder="1" applyAlignment="1">
      <alignment horizontal="right" vertical="center"/>
    </xf>
    <xf numFmtId="4" fontId="5" fillId="0" borderId="2" xfId="1" applyNumberFormat="1" applyFont="1" applyBorder="1" applyAlignment="1">
      <alignment horizontal="right" vertical="center"/>
    </xf>
    <xf numFmtId="165" fontId="5" fillId="0" borderId="1" xfId="1" applyNumberFormat="1" applyFont="1" applyBorder="1" applyAlignment="1">
      <alignment horizontal="right" vertical="center"/>
    </xf>
    <xf numFmtId="165" fontId="5" fillId="0" borderId="1" xfId="1" applyNumberFormat="1" applyFont="1" applyFill="1" applyBorder="1" applyAlignment="1">
      <alignment horizontal="right" vertical="center"/>
    </xf>
    <xf numFmtId="4" fontId="6" fillId="3" borderId="1" xfId="1" applyNumberFormat="1" applyFont="1" applyFill="1" applyBorder="1" applyAlignment="1">
      <alignment horizontal="right" vertical="center"/>
    </xf>
    <xf numFmtId="165" fontId="5" fillId="0" borderId="2" xfId="1" applyNumberFormat="1" applyFont="1" applyFill="1" applyBorder="1" applyAlignment="1">
      <alignment horizontal="right" vertical="center"/>
    </xf>
    <xf numFmtId="165" fontId="5" fillId="0" borderId="2" xfId="1" applyNumberFormat="1" applyFont="1" applyBorder="1" applyAlignment="1">
      <alignment horizontal="right" vertical="center"/>
    </xf>
    <xf numFmtId="165" fontId="6" fillId="3" borderId="1" xfId="1" applyNumberFormat="1" applyFont="1" applyFill="1" applyBorder="1" applyAlignment="1">
      <alignment horizontal="right" vertical="center"/>
    </xf>
    <xf numFmtId="43" fontId="6" fillId="3" borderId="1" xfId="1" applyFont="1" applyFill="1" applyBorder="1" applyAlignment="1">
      <alignment horizontal="right" vertical="center"/>
    </xf>
    <xf numFmtId="0" fontId="6" fillId="6" borderId="1" xfId="0" applyFont="1" applyFill="1" applyBorder="1" applyAlignment="1">
      <alignment horizontal="center" vertical="center"/>
    </xf>
    <xf numFmtId="49" fontId="6" fillId="6" borderId="1" xfId="0" applyNumberFormat="1" applyFont="1" applyFill="1" applyBorder="1" applyAlignment="1">
      <alignment horizontal="center" vertical="center"/>
    </xf>
    <xf numFmtId="0" fontId="6" fillId="6" borderId="1" xfId="0" applyFont="1" applyFill="1" applyBorder="1" applyAlignment="1">
      <alignment horizontal="justify" vertical="center"/>
    </xf>
    <xf numFmtId="43" fontId="6" fillId="6" borderId="1" xfId="1" applyFont="1" applyFill="1" applyBorder="1" applyAlignment="1">
      <alignment vertical="center"/>
    </xf>
    <xf numFmtId="10" fontId="6" fillId="6" borderId="1" xfId="2" applyNumberFormat="1" applyFont="1" applyFill="1" applyBorder="1" applyAlignment="1">
      <alignment horizontal="center" vertical="center"/>
    </xf>
    <xf numFmtId="0" fontId="6" fillId="7" borderId="1" xfId="0" applyFont="1" applyFill="1" applyBorder="1" applyAlignment="1">
      <alignment horizontal="center" vertical="center"/>
    </xf>
    <xf numFmtId="49" fontId="6" fillId="7" borderId="1" xfId="0" applyNumberFormat="1" applyFont="1" applyFill="1" applyBorder="1" applyAlignment="1">
      <alignment horizontal="center" vertical="center"/>
    </xf>
    <xf numFmtId="0" fontId="6" fillId="7" borderId="1" xfId="0" applyFont="1" applyFill="1" applyBorder="1" applyAlignment="1">
      <alignment horizontal="justify" vertical="center"/>
    </xf>
    <xf numFmtId="43" fontId="6" fillId="7" borderId="1" xfId="1" applyFont="1" applyFill="1" applyBorder="1" applyAlignment="1">
      <alignment vertical="center"/>
    </xf>
    <xf numFmtId="10" fontId="6" fillId="7" borderId="1" xfId="2" applyNumberFormat="1" applyFont="1" applyFill="1" applyBorder="1" applyAlignment="1">
      <alignment horizontal="center" vertical="center"/>
    </xf>
    <xf numFmtId="0" fontId="3" fillId="0" borderId="0" xfId="0" applyFont="1" applyAlignment="1">
      <alignment horizontal="center" vertical="center"/>
    </xf>
    <xf numFmtId="0" fontId="2" fillId="0" borderId="0" xfId="0" applyFont="1" applyAlignment="1">
      <alignment horizontal="center"/>
    </xf>
  </cellXfs>
  <cellStyles count="4">
    <cellStyle name="Millares" xfId="1" builtinId="3"/>
    <cellStyle name="Millares 2" xfId="3" xr:uid="{66DB1803-6703-4DAF-8DA8-C4485BDD0DD2}"/>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9878</xdr:colOff>
      <xdr:row>0</xdr:row>
      <xdr:rowOff>38806</xdr:rowOff>
    </xdr:from>
    <xdr:to>
      <xdr:col>8</xdr:col>
      <xdr:colOff>5984</xdr:colOff>
      <xdr:row>5</xdr:row>
      <xdr:rowOff>28223</xdr:rowOff>
    </xdr:to>
    <xdr:pic>
      <xdr:nvPicPr>
        <xdr:cNvPr id="2" name="Imagen 1">
          <a:extLst>
            <a:ext uri="{FF2B5EF4-FFF2-40B4-BE49-F238E27FC236}">
              <a16:creationId xmlns:a16="http://schemas.microsoft.com/office/drawing/2014/main" id="{89205DFA-44BB-4326-BB69-BC3CF6D23968}"/>
            </a:ext>
          </a:extLst>
        </xdr:cNvPr>
        <xdr:cNvPicPr>
          <a:picLocks noChangeAspect="1"/>
        </xdr:cNvPicPr>
      </xdr:nvPicPr>
      <xdr:blipFill>
        <a:blip xmlns:r="http://schemas.openxmlformats.org/officeDocument/2006/relationships" r:embed="rId1"/>
        <a:stretch>
          <a:fillRect/>
        </a:stretch>
      </xdr:blipFill>
      <xdr:spPr>
        <a:xfrm>
          <a:off x="9878" y="38806"/>
          <a:ext cx="6473106" cy="906639"/>
        </a:xfrm>
        <a:prstGeom prst="rect">
          <a:avLst/>
        </a:prstGeom>
      </xdr:spPr>
    </xdr:pic>
    <xdr:clientData/>
  </xdr:twoCellAnchor>
  <xdr:twoCellAnchor>
    <xdr:from>
      <xdr:col>0</xdr:col>
      <xdr:colOff>0</xdr:colOff>
      <xdr:row>770</xdr:row>
      <xdr:rowOff>170339</xdr:rowOff>
    </xdr:from>
    <xdr:to>
      <xdr:col>16</xdr:col>
      <xdr:colOff>1270000</xdr:colOff>
      <xdr:row>785</xdr:row>
      <xdr:rowOff>112888</xdr:rowOff>
    </xdr:to>
    <xdr:sp macro="" textlink="">
      <xdr:nvSpPr>
        <xdr:cNvPr id="3" name="CuadroTexto 2">
          <a:extLst>
            <a:ext uri="{FF2B5EF4-FFF2-40B4-BE49-F238E27FC236}">
              <a16:creationId xmlns:a16="http://schemas.microsoft.com/office/drawing/2014/main" id="{C6737DCD-7E12-4F43-9949-4CC464EED621}"/>
            </a:ext>
          </a:extLst>
        </xdr:cNvPr>
        <xdr:cNvSpPr txBox="1"/>
      </xdr:nvSpPr>
      <xdr:spPr>
        <a:xfrm>
          <a:off x="0" y="5130395"/>
          <a:ext cx="20432889" cy="27012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s-CR" sz="1100" b="1" i="0" u="sng" strike="noStrike" baseline="0">
              <a:solidFill>
                <a:schemeClr val="dk1"/>
              </a:solidFill>
              <a:latin typeface="+mn-lt"/>
              <a:ea typeface="+mn-ea"/>
              <a:cs typeface="+mn-cs"/>
            </a:rPr>
            <a:t>Notas: </a:t>
          </a:r>
          <a:endParaRPr lang="es-CR" sz="1100" b="0" i="0" u="none" strike="noStrike" baseline="0">
            <a:solidFill>
              <a:schemeClr val="dk1"/>
            </a:solidFill>
            <a:latin typeface="+mn-lt"/>
            <a:ea typeface="+mn-ea"/>
            <a:cs typeface="+mn-cs"/>
          </a:endParaRPr>
        </a:p>
        <a:p>
          <a:pPr rtl="0"/>
          <a:r>
            <a:rPr lang="es-CR" sz="1100" b="1" i="0" u="none" strike="noStrike" baseline="0">
              <a:solidFill>
                <a:schemeClr val="dk1"/>
              </a:solidFill>
              <a:latin typeface="+mn-lt"/>
              <a:ea typeface="+mn-ea"/>
              <a:cs typeface="+mn-cs"/>
            </a:rPr>
            <a:t>1- PRESUPUESTO INICIAL:</a:t>
          </a:r>
          <a:r>
            <a:rPr lang="es-CR" sz="1100" b="0" i="0" u="none" strike="noStrike" baseline="0">
              <a:solidFill>
                <a:schemeClr val="dk1"/>
              </a:solidFill>
              <a:latin typeface="+mn-lt"/>
              <a:ea typeface="+mn-ea"/>
              <a:cs typeface="+mn-cs"/>
            </a:rPr>
            <a:t> corresponde a las asignaciones presupuestarias autorizadas inicialmente en la Ley de Presupuesto Ordinario y Extraordinario de la República, para el Ejercicio Económico 2024, Ley No. 10.427 Publicada en el Alcance No. 245 a La Gaceta No. 229, del 11 de diciembre del 2023.</a:t>
          </a:r>
        </a:p>
        <a:p>
          <a:pPr rtl="0"/>
          <a:r>
            <a:rPr lang="es-CR" sz="1100" b="1" i="0" u="none" strike="noStrike" baseline="0">
              <a:solidFill>
                <a:schemeClr val="dk1"/>
              </a:solidFill>
              <a:latin typeface="+mn-lt"/>
              <a:ea typeface="+mn-ea"/>
              <a:cs typeface="+mn-cs"/>
            </a:rPr>
            <a:t>2- PRESUPUESTO ACTUAL:</a:t>
          </a:r>
          <a:r>
            <a:rPr lang="es-CR" sz="1100" b="0" i="0" u="none" strike="noStrike" baseline="0">
              <a:solidFill>
                <a:schemeClr val="dk1"/>
              </a:solidFill>
              <a:latin typeface="+mn-lt"/>
              <a:ea typeface="+mn-ea"/>
              <a:cs typeface="+mn-cs"/>
            </a:rPr>
            <a:t> registra las asignaciones presupuestarias aprobadas para el Ejercicio Económico 2024.</a:t>
          </a:r>
        </a:p>
        <a:p>
          <a:pPr rtl="0"/>
          <a:r>
            <a:rPr lang="es-CR" sz="1100" b="1" i="0" u="none" strike="noStrike" baseline="0">
              <a:solidFill>
                <a:schemeClr val="dk1"/>
              </a:solidFill>
              <a:latin typeface="+mn-lt"/>
              <a:ea typeface="+mn-ea"/>
              <a:cs typeface="+mn-cs"/>
            </a:rPr>
            <a:t>3- SUBEJECUCIÓN OFICIALIZADA POR LOS PROGRAMAS PRESUPUESTARIOS:</a:t>
          </a:r>
          <a:r>
            <a:rPr lang="es-CR" sz="1100" b="0" i="0" u="none" strike="noStrike" baseline="0">
              <a:solidFill>
                <a:schemeClr val="dk1"/>
              </a:solidFill>
              <a:latin typeface="+mn-lt"/>
              <a:ea typeface="+mn-ea"/>
              <a:cs typeface="+mn-cs"/>
            </a:rPr>
            <a:t> corresponde a los montos formalizados por los Jefes de Programas Presupuestarios, los cuales no fue posible incluirlos en las modificaciones presupuestarias gestionadas por el MEP.</a:t>
          </a:r>
        </a:p>
        <a:p>
          <a:pPr rtl="0"/>
          <a:r>
            <a:rPr lang="es-CR" sz="1100" b="1" i="0" u="none" strike="noStrike" baseline="0">
              <a:solidFill>
                <a:schemeClr val="dk1"/>
              </a:solidFill>
              <a:latin typeface="+mn-lt"/>
              <a:ea typeface="+mn-ea"/>
              <a:cs typeface="+mn-cs"/>
            </a:rPr>
            <a:t>4- PRESUPUESTO ACTUAL AJUSTADO:</a:t>
          </a:r>
          <a:r>
            <a:rPr lang="es-CR" sz="1100" b="0" i="0" u="none" strike="noStrike" baseline="0">
              <a:solidFill>
                <a:schemeClr val="dk1"/>
              </a:solidFill>
              <a:latin typeface="+mn-lt"/>
              <a:ea typeface="+mn-ea"/>
              <a:cs typeface="+mn-cs"/>
            </a:rPr>
            <a:t> corresponde al Presupuesto Actual más la aplicación de las modificaciones presupuestarias en tránsito.  Al momento de la emisión de esta liquidación, no ha modificaciones en tránsito.</a:t>
          </a:r>
        </a:p>
        <a:p>
          <a:pPr rtl="0"/>
          <a:r>
            <a:rPr lang="es-CR" sz="1100" b="1" i="0" u="none" strike="noStrike" baseline="0">
              <a:solidFill>
                <a:schemeClr val="dk1"/>
              </a:solidFill>
              <a:latin typeface="+mn-lt"/>
              <a:ea typeface="+mn-ea"/>
              <a:cs typeface="+mn-cs"/>
            </a:rPr>
            <a:t>5- DISPONIBLE LIBERADO:</a:t>
          </a:r>
          <a:r>
            <a:rPr lang="es-CR" sz="1100" b="0" i="0" u="none" strike="noStrike" baseline="0">
              <a:solidFill>
                <a:schemeClr val="dk1"/>
              </a:solidFill>
              <a:latin typeface="+mn-lt"/>
              <a:ea typeface="+mn-ea"/>
              <a:cs typeface="+mn-cs"/>
            </a:rPr>
            <a:t> corresponde a la porción de la cuota presupuestaria liberada que no ha sido utilizada.</a:t>
          </a:r>
        </a:p>
        <a:p>
          <a:pPr rtl="0"/>
          <a:r>
            <a:rPr lang="es-CR" sz="1100" b="1" i="0" u="none" strike="noStrike" baseline="0">
              <a:solidFill>
                <a:schemeClr val="dk1"/>
              </a:solidFill>
              <a:latin typeface="+mn-lt"/>
              <a:ea typeface="+mn-ea"/>
              <a:cs typeface="+mn-cs"/>
            </a:rPr>
            <a:t>6- MONTO BLOQUEADO:</a:t>
          </a:r>
          <a:r>
            <a:rPr lang="es-CR" sz="1100" b="0" i="0" u="none" strike="noStrike" baseline="0">
              <a:solidFill>
                <a:schemeClr val="dk1"/>
              </a:solidFill>
              <a:latin typeface="+mn-lt"/>
              <a:ea typeface="+mn-ea"/>
              <a:cs typeface="+mn-cs"/>
            </a:rPr>
            <a:t> corresponde a recursos bloqueados notificados por el Ministerio de Hacienda según oficios MH-DM-OF-1973-2023 y MH-DGPN-UAP3-OF-0034-2023-liberación de cuota del Primer Trimestre, se mantendrá sin ejecutar un monto de ¢2.000.000.000.00 que corresponde al registro 60103 IP 209 del Programa Presupuestario 558: Programas de Equidad.</a:t>
          </a:r>
        </a:p>
        <a:p>
          <a:pPr rtl="0"/>
          <a:r>
            <a:rPr lang="es-CR" sz="1100" b="1" i="0" u="none" strike="noStrike" baseline="0">
              <a:solidFill>
                <a:schemeClr val="dk1"/>
              </a:solidFill>
              <a:latin typeface="+mn-lt"/>
              <a:ea typeface="+mn-ea"/>
              <a:cs typeface="+mn-cs"/>
            </a:rPr>
            <a:t>7- PRESUPUESTO DISPONIBLE AJUSTADO:</a:t>
          </a:r>
          <a:r>
            <a:rPr lang="es-CR" sz="1100" b="0" i="0" u="none" strike="noStrike" baseline="0">
              <a:solidFill>
                <a:schemeClr val="dk1"/>
              </a:solidFill>
              <a:latin typeface="+mn-lt"/>
              <a:ea typeface="+mn-ea"/>
              <a:cs typeface="+mn-cs"/>
            </a:rPr>
            <a:t> corresponde al Presupuesto Actual Ajustado afectado por los trámites ingresados en SIGAF reflejados en el Solicitado, Comprometido, Recepción de Mercancía, Devengado y el Monto Bloqueado.</a:t>
          </a:r>
        </a:p>
        <a:p>
          <a:pPr rtl="0"/>
          <a:r>
            <a:rPr lang="es-CR" sz="1100" b="1" i="0" u="none" strike="noStrike" baseline="0">
              <a:solidFill>
                <a:schemeClr val="dk1"/>
              </a:solidFill>
              <a:latin typeface="+mn-lt"/>
              <a:ea typeface="+mn-ea"/>
              <a:cs typeface="+mn-cs"/>
            </a:rPr>
            <a:t>8- EJECUCIÓN CALCULADA SOBRE PRESUPUESTO ACTUAL (SIN AFECTACIÓN DE SUBEJECUCIÓN):</a:t>
          </a:r>
          <a:r>
            <a:rPr lang="es-CR" sz="1100" b="0" i="0" u="none" strike="noStrike" baseline="0">
              <a:solidFill>
                <a:schemeClr val="dk1"/>
              </a:solidFill>
              <a:latin typeface="+mn-lt"/>
              <a:ea typeface="+mn-ea"/>
              <a:cs typeface="+mn-cs"/>
            </a:rPr>
            <a:t> representa el porcentaje del Presupuesto Actual que se ha devengado. Este dato refleja las cifras oficiales del SIGAF del Presupuesto Actual.</a:t>
          </a:r>
        </a:p>
        <a:p>
          <a:pPr rtl="0"/>
          <a:r>
            <a:rPr lang="es-CR" sz="1100" b="1" i="0" u="none" strike="noStrike" baseline="0">
              <a:solidFill>
                <a:schemeClr val="dk1"/>
              </a:solidFill>
              <a:latin typeface="+mn-lt"/>
              <a:ea typeface="+mn-ea"/>
              <a:cs typeface="+mn-cs"/>
            </a:rPr>
            <a:t>9- EJECUCIÓN CALCULADA SOBRE PRESUPUESTO ACTUAL AJUSTADO (AFECTADO POR SUBEJECUCIÓN):</a:t>
          </a:r>
          <a:r>
            <a:rPr lang="es-CR" sz="1100" b="0" i="0" u="none" strike="noStrike" baseline="0">
              <a:solidFill>
                <a:schemeClr val="dk1"/>
              </a:solidFill>
              <a:latin typeface="+mn-lt"/>
              <a:ea typeface="+mn-ea"/>
              <a:cs typeface="+mn-cs"/>
            </a:rPr>
            <a:t> representa el porcentaje del Presupuesto Actual Ajustado que se ha devengado.</a:t>
          </a:r>
        </a:p>
        <a:p>
          <a:pPr rtl="0"/>
          <a:r>
            <a:rPr lang="es-CR" sz="1100" b="1" i="0" u="none" strike="noStrike" baseline="0">
              <a:solidFill>
                <a:schemeClr val="dk1"/>
              </a:solidFill>
              <a:latin typeface="+mn-lt"/>
              <a:ea typeface="+mn-ea"/>
              <a:cs typeface="+mn-cs"/>
            </a:rPr>
            <a:t>10- TRÁNSITO CALCULADA SOBRE PRESUPUESTO ACTUAL AJUSTADO (AFECTADO POR SUBEJECUCIÓN):</a:t>
          </a:r>
          <a:r>
            <a:rPr lang="es-CR" sz="1100" b="0" i="0" u="none" strike="noStrike" baseline="0">
              <a:solidFill>
                <a:schemeClr val="dk1"/>
              </a:solidFill>
              <a:latin typeface="+mn-lt"/>
              <a:ea typeface="+mn-ea"/>
              <a:cs typeface="+mn-cs"/>
            </a:rPr>
            <a:t> aglutina el porcentaje del Presupuesto Actual Ajustado que representa todo trámite ingresado en SIGAF con un documento de ejecución presupuestaria (solicitud de pedido, pedido de compra y reservas de recursos).</a:t>
          </a:r>
        </a:p>
        <a:p>
          <a:pPr rtl="0"/>
          <a:r>
            <a:rPr lang="es-CR" sz="1100" b="1" i="0" u="none" strike="noStrike" baseline="0">
              <a:solidFill>
                <a:schemeClr val="dk1"/>
              </a:solidFill>
              <a:latin typeface="+mn-lt"/>
              <a:ea typeface="+mn-ea"/>
              <a:cs typeface="+mn-cs"/>
            </a:rPr>
            <a:t>11- ACUMULADO CALCULADA SOBRE PRESUPUESTO ACTUAL AJUSTADO (AFECTADO POR SUBEJECUCIÓN):</a:t>
          </a:r>
          <a:r>
            <a:rPr lang="es-CR" sz="1100" b="0" i="0" u="none" strike="noStrike" baseline="0">
              <a:solidFill>
                <a:schemeClr val="dk1"/>
              </a:solidFill>
              <a:latin typeface="+mn-lt"/>
              <a:ea typeface="+mn-ea"/>
              <a:cs typeface="+mn-cs"/>
            </a:rPr>
            <a:t> es la sumatoria del porcentaje de ejecución calculada sobre el Presupuesto Actual Ajustado y el porcentaje de documentos en tránsito calculada sobre el Presupuesto Actual Ajustado en el SIGAF.</a:t>
          </a:r>
        </a:p>
        <a:p>
          <a:pPr rtl="0"/>
          <a:r>
            <a:rPr lang="es-CR" sz="1100" b="1" i="0" u="none" strike="noStrike" baseline="0">
              <a:solidFill>
                <a:schemeClr val="dk1"/>
              </a:solidFill>
              <a:latin typeface="+mn-lt"/>
              <a:ea typeface="+mn-ea"/>
              <a:cs typeface="+mn-cs"/>
            </a:rPr>
            <a:t>12- INCLUYE FUENTE DE FINANCIAMIENTO INTERNA</a:t>
          </a:r>
          <a:r>
            <a:rPr lang="es-CR" sz="1100" b="0" i="0" u="none" strike="noStrike" baseline="0">
              <a:solidFill>
                <a:schemeClr val="dk1"/>
              </a:solidFill>
              <a:latin typeface="+mn-lt"/>
              <a:ea typeface="+mn-ea"/>
              <a:cs typeface="+mn-cs"/>
            </a:rPr>
            <a:t> (001: Ingresos Corrientes, 060: Transferencias de Capital del Sector Público Financiero, 280: Colocación de Títulos Valores).</a:t>
          </a:r>
        </a:p>
        <a:p>
          <a:r>
            <a:rPr lang="es-CR" sz="1100">
              <a:solidFill>
                <a:schemeClr val="dk1"/>
              </a:solidFill>
              <a:effectLst/>
              <a:latin typeface="+mn-lt"/>
              <a:ea typeface="+mn-ea"/>
              <a:cs typeface="+mn-cs"/>
            </a:rPr>
            <a:t> </a:t>
          </a:r>
        </a:p>
        <a:p>
          <a:r>
            <a:rPr lang="es-CR" sz="1100">
              <a:solidFill>
                <a:schemeClr val="dk1"/>
              </a:solidFill>
              <a:effectLst/>
              <a:latin typeface="+mn-lt"/>
              <a:ea typeface="+mn-ea"/>
              <a:cs typeface="+mn-cs"/>
            </a:rPr>
            <a:t> </a:t>
          </a:r>
          <a:endParaRPr lang="es-CR" sz="1100" kern="12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9878</xdr:colOff>
      <xdr:row>0</xdr:row>
      <xdr:rowOff>38806</xdr:rowOff>
    </xdr:from>
    <xdr:to>
      <xdr:col>7</xdr:col>
      <xdr:colOff>626873</xdr:colOff>
      <xdr:row>5</xdr:row>
      <xdr:rowOff>28223</xdr:rowOff>
    </xdr:to>
    <xdr:pic>
      <xdr:nvPicPr>
        <xdr:cNvPr id="2" name="Imagen 1">
          <a:extLst>
            <a:ext uri="{FF2B5EF4-FFF2-40B4-BE49-F238E27FC236}">
              <a16:creationId xmlns:a16="http://schemas.microsoft.com/office/drawing/2014/main" id="{76B37A47-4D29-4FB2-BBF7-218A489F7D7C}"/>
            </a:ext>
          </a:extLst>
        </xdr:cNvPr>
        <xdr:cNvPicPr>
          <a:picLocks noChangeAspect="1"/>
        </xdr:cNvPicPr>
      </xdr:nvPicPr>
      <xdr:blipFill>
        <a:blip xmlns:r="http://schemas.openxmlformats.org/officeDocument/2006/relationships" r:embed="rId1"/>
        <a:stretch>
          <a:fillRect/>
        </a:stretch>
      </xdr:blipFill>
      <xdr:spPr>
        <a:xfrm>
          <a:off x="9878" y="38806"/>
          <a:ext cx="6473106" cy="910167"/>
        </a:xfrm>
        <a:prstGeom prst="rect">
          <a:avLst/>
        </a:prstGeom>
      </xdr:spPr>
    </xdr:pic>
    <xdr:clientData/>
  </xdr:twoCellAnchor>
  <xdr:twoCellAnchor>
    <xdr:from>
      <xdr:col>0</xdr:col>
      <xdr:colOff>0</xdr:colOff>
      <xdr:row>693</xdr:row>
      <xdr:rowOff>170340</xdr:rowOff>
    </xdr:from>
    <xdr:to>
      <xdr:col>16</xdr:col>
      <xdr:colOff>1270000</xdr:colOff>
      <xdr:row>707</xdr:row>
      <xdr:rowOff>56445</xdr:rowOff>
    </xdr:to>
    <xdr:sp macro="" textlink="">
      <xdr:nvSpPr>
        <xdr:cNvPr id="3" name="CuadroTexto 2">
          <a:extLst>
            <a:ext uri="{FF2B5EF4-FFF2-40B4-BE49-F238E27FC236}">
              <a16:creationId xmlns:a16="http://schemas.microsoft.com/office/drawing/2014/main" id="{E3634129-F657-4A45-BC22-E84249CAA60F}"/>
            </a:ext>
          </a:extLst>
        </xdr:cNvPr>
        <xdr:cNvSpPr txBox="1"/>
      </xdr:nvSpPr>
      <xdr:spPr>
        <a:xfrm>
          <a:off x="0" y="377252390"/>
          <a:ext cx="19932650" cy="24705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s-CR" sz="1100" b="1" i="0" u="sng" strike="noStrike" baseline="0">
              <a:solidFill>
                <a:schemeClr val="dk1"/>
              </a:solidFill>
              <a:latin typeface="+mn-lt"/>
              <a:ea typeface="+mn-ea"/>
              <a:cs typeface="+mn-cs"/>
            </a:rPr>
            <a:t>Notas: </a:t>
          </a:r>
          <a:endParaRPr lang="es-CR" sz="1100" b="0" i="0" u="none" strike="noStrike" baseline="0">
            <a:solidFill>
              <a:schemeClr val="dk1"/>
            </a:solidFill>
            <a:latin typeface="+mn-lt"/>
            <a:ea typeface="+mn-ea"/>
            <a:cs typeface="+mn-cs"/>
          </a:endParaRPr>
        </a:p>
        <a:p>
          <a:pPr rtl="0"/>
          <a:r>
            <a:rPr lang="es-CR" sz="1100" b="1" i="0" u="none" strike="noStrike" baseline="0">
              <a:solidFill>
                <a:schemeClr val="dk1"/>
              </a:solidFill>
              <a:latin typeface="+mn-lt"/>
              <a:ea typeface="+mn-ea"/>
              <a:cs typeface="+mn-cs"/>
            </a:rPr>
            <a:t>1- PRESUPUESTO INICIAL:</a:t>
          </a:r>
          <a:r>
            <a:rPr lang="es-CR" sz="1100" b="0" i="0" u="none" strike="noStrike" baseline="0">
              <a:solidFill>
                <a:schemeClr val="dk1"/>
              </a:solidFill>
              <a:latin typeface="+mn-lt"/>
              <a:ea typeface="+mn-ea"/>
              <a:cs typeface="+mn-cs"/>
            </a:rPr>
            <a:t> corresponde a las asignaciones presupuestarias autorizadas inicialmente en la Ley de Presupuesto Ordinario y Extraordinario de la República, para el Ejercicio Económico 2024, Ley No. 10.427 Publicada en el Alcance No. 245 a La Gaceta No. 229, del 11 de diciembre del 2023.</a:t>
          </a:r>
        </a:p>
        <a:p>
          <a:pPr rtl="0"/>
          <a:r>
            <a:rPr lang="es-CR" sz="1100" b="1" i="0" u="none" strike="noStrike" baseline="0">
              <a:solidFill>
                <a:schemeClr val="dk1"/>
              </a:solidFill>
              <a:latin typeface="+mn-lt"/>
              <a:ea typeface="+mn-ea"/>
              <a:cs typeface="+mn-cs"/>
            </a:rPr>
            <a:t>2- PRESUPUESTO ACTUAL:</a:t>
          </a:r>
          <a:r>
            <a:rPr lang="es-CR" sz="1100" b="0" i="0" u="none" strike="noStrike" baseline="0">
              <a:solidFill>
                <a:schemeClr val="dk1"/>
              </a:solidFill>
              <a:latin typeface="+mn-lt"/>
              <a:ea typeface="+mn-ea"/>
              <a:cs typeface="+mn-cs"/>
            </a:rPr>
            <a:t> registra las asignaciones presupuestarias aprobadas para el Ejercicio Económico 2024.</a:t>
          </a:r>
        </a:p>
        <a:p>
          <a:pPr rtl="0"/>
          <a:r>
            <a:rPr lang="es-CR" sz="1100" b="1" i="0" u="none" strike="noStrike" baseline="0">
              <a:solidFill>
                <a:schemeClr val="dk1"/>
              </a:solidFill>
              <a:latin typeface="+mn-lt"/>
              <a:ea typeface="+mn-ea"/>
              <a:cs typeface="+mn-cs"/>
            </a:rPr>
            <a:t>3- SUBEJECUCIÓN OFICIALIZADA POR LOS PROGRAMAS PRESUPUESTARIOS:</a:t>
          </a:r>
          <a:r>
            <a:rPr lang="es-CR" sz="1100" b="0" i="0" u="none" strike="noStrike" baseline="0">
              <a:solidFill>
                <a:schemeClr val="dk1"/>
              </a:solidFill>
              <a:latin typeface="+mn-lt"/>
              <a:ea typeface="+mn-ea"/>
              <a:cs typeface="+mn-cs"/>
            </a:rPr>
            <a:t> corresponde a los montos formalizados por los Jefes de Programas Presupuestarios, los cuales no fue posible incluirlos en las modificaciones presupuestarias gestionadas por el MEP.</a:t>
          </a:r>
        </a:p>
        <a:p>
          <a:pPr rtl="0"/>
          <a:r>
            <a:rPr lang="es-CR" sz="1100" b="1" i="0" u="none" strike="noStrike" baseline="0">
              <a:solidFill>
                <a:schemeClr val="dk1"/>
              </a:solidFill>
              <a:latin typeface="+mn-lt"/>
              <a:ea typeface="+mn-ea"/>
              <a:cs typeface="+mn-cs"/>
            </a:rPr>
            <a:t>4- PRESUPUESTO ACTUAL AJUSTADO:</a:t>
          </a:r>
          <a:r>
            <a:rPr lang="es-CR" sz="1100" b="0" i="0" u="none" strike="noStrike" baseline="0">
              <a:solidFill>
                <a:schemeClr val="dk1"/>
              </a:solidFill>
              <a:latin typeface="+mn-lt"/>
              <a:ea typeface="+mn-ea"/>
              <a:cs typeface="+mn-cs"/>
            </a:rPr>
            <a:t> corresponde al Presupuesto Actual más la aplicación de las modificaciones presupuestarias en tránsito.  Al momento de la emisión de esta liquidación, no ha modificaciones en tránsito.</a:t>
          </a:r>
        </a:p>
        <a:p>
          <a:pPr rtl="0"/>
          <a:r>
            <a:rPr lang="es-CR" sz="1100" b="1" i="0" u="none" strike="noStrike" baseline="0">
              <a:solidFill>
                <a:schemeClr val="dk1"/>
              </a:solidFill>
              <a:latin typeface="+mn-lt"/>
              <a:ea typeface="+mn-ea"/>
              <a:cs typeface="+mn-cs"/>
            </a:rPr>
            <a:t>5- DISPONIBLE LIBERADO:</a:t>
          </a:r>
          <a:r>
            <a:rPr lang="es-CR" sz="1100" b="0" i="0" u="none" strike="noStrike" baseline="0">
              <a:solidFill>
                <a:schemeClr val="dk1"/>
              </a:solidFill>
              <a:latin typeface="+mn-lt"/>
              <a:ea typeface="+mn-ea"/>
              <a:cs typeface="+mn-cs"/>
            </a:rPr>
            <a:t> corresponde a la porción de la cuota presupuestaria liberada que no ha sido utilizada.</a:t>
          </a:r>
        </a:p>
        <a:p>
          <a:pPr rtl="0"/>
          <a:r>
            <a:rPr lang="es-CR" sz="1100" b="1" i="0" u="none" strike="noStrike" baseline="0">
              <a:solidFill>
                <a:schemeClr val="dk1"/>
              </a:solidFill>
              <a:latin typeface="+mn-lt"/>
              <a:ea typeface="+mn-ea"/>
              <a:cs typeface="+mn-cs"/>
            </a:rPr>
            <a:t>6- MONTO BLOQUEADO:</a:t>
          </a:r>
          <a:r>
            <a:rPr lang="es-CR" sz="1100" b="0" i="0" u="none" strike="noStrike" baseline="0">
              <a:solidFill>
                <a:schemeClr val="dk1"/>
              </a:solidFill>
              <a:latin typeface="+mn-lt"/>
              <a:ea typeface="+mn-ea"/>
              <a:cs typeface="+mn-cs"/>
            </a:rPr>
            <a:t> corresponde a recursos bloqueados notificados por el Ministerio de Hacienda según oficios MH-DM-OF-1973-2023 y MH-DGPN-UAP3-OF-0034-2023-liberación de cuota del Primer Trimestre, se mantendrá sin ejecutar un monto de ¢2.000.000.000.00 que corresponde al registro 60103 IP 209 del Programa Presupuestario 558: Programas de Equidad.</a:t>
          </a:r>
        </a:p>
        <a:p>
          <a:pPr rtl="0"/>
          <a:r>
            <a:rPr lang="es-CR" sz="1100" b="1" i="0" u="none" strike="noStrike" baseline="0">
              <a:solidFill>
                <a:schemeClr val="dk1"/>
              </a:solidFill>
              <a:latin typeface="+mn-lt"/>
              <a:ea typeface="+mn-ea"/>
              <a:cs typeface="+mn-cs"/>
            </a:rPr>
            <a:t>7- PRESUPUESTO DISPONIBLE AJUSTADO:</a:t>
          </a:r>
          <a:r>
            <a:rPr lang="es-CR" sz="1100" b="0" i="0" u="none" strike="noStrike" baseline="0">
              <a:solidFill>
                <a:schemeClr val="dk1"/>
              </a:solidFill>
              <a:latin typeface="+mn-lt"/>
              <a:ea typeface="+mn-ea"/>
              <a:cs typeface="+mn-cs"/>
            </a:rPr>
            <a:t> corresponde al Presupuesto Actual Ajustado afectado por los trámites ingresados en SIGAF reflejados en el Solicitado, Comprometido, Recepción de Mercancía, Devengado y el Monto Bloqueado.</a:t>
          </a:r>
        </a:p>
        <a:p>
          <a:pPr rtl="0"/>
          <a:r>
            <a:rPr lang="es-CR" sz="1100" b="1" i="0" u="none" strike="noStrike" baseline="0">
              <a:solidFill>
                <a:schemeClr val="dk1"/>
              </a:solidFill>
              <a:latin typeface="+mn-lt"/>
              <a:ea typeface="+mn-ea"/>
              <a:cs typeface="+mn-cs"/>
            </a:rPr>
            <a:t>8- EJECUCIÓN CALCULADA SOBRE PRESUPUESTO ACTUAL (SIN AFECTACIÓN DE SUBEJECUCIÓN):</a:t>
          </a:r>
          <a:r>
            <a:rPr lang="es-CR" sz="1100" b="0" i="0" u="none" strike="noStrike" baseline="0">
              <a:solidFill>
                <a:schemeClr val="dk1"/>
              </a:solidFill>
              <a:latin typeface="+mn-lt"/>
              <a:ea typeface="+mn-ea"/>
              <a:cs typeface="+mn-cs"/>
            </a:rPr>
            <a:t> representa el porcentaje del Presupuesto Actual que se ha devengado. Este dato refleja las cifras oficiales del SIGAF del Presupuesto Actual.</a:t>
          </a:r>
        </a:p>
        <a:p>
          <a:pPr rtl="0"/>
          <a:r>
            <a:rPr lang="es-CR" sz="1100" b="1" i="0" u="none" strike="noStrike" baseline="0">
              <a:solidFill>
                <a:schemeClr val="dk1"/>
              </a:solidFill>
              <a:latin typeface="+mn-lt"/>
              <a:ea typeface="+mn-ea"/>
              <a:cs typeface="+mn-cs"/>
            </a:rPr>
            <a:t>9- EJECUCIÓN CALCULADA SOBRE PRESUPUESTO ACTUAL AJUSTADO (AFECTADO POR SUBEJECUCIÓN):</a:t>
          </a:r>
          <a:r>
            <a:rPr lang="es-CR" sz="1100" b="0" i="0" u="none" strike="noStrike" baseline="0">
              <a:solidFill>
                <a:schemeClr val="dk1"/>
              </a:solidFill>
              <a:latin typeface="+mn-lt"/>
              <a:ea typeface="+mn-ea"/>
              <a:cs typeface="+mn-cs"/>
            </a:rPr>
            <a:t> representa el porcentaje del Presupuesto Actual Ajustado que se ha devengado.</a:t>
          </a:r>
        </a:p>
        <a:p>
          <a:pPr rtl="0"/>
          <a:r>
            <a:rPr lang="es-CR" sz="1100" b="1" i="0" u="none" strike="noStrike" baseline="0">
              <a:solidFill>
                <a:schemeClr val="dk1"/>
              </a:solidFill>
              <a:latin typeface="+mn-lt"/>
              <a:ea typeface="+mn-ea"/>
              <a:cs typeface="+mn-cs"/>
            </a:rPr>
            <a:t>10- TRÁNSITO CALCULADA SOBRE PRESUPUESTO ACTUAL AJUSTADO (AFECTADO POR SUBEJECUCIÓN):</a:t>
          </a:r>
          <a:r>
            <a:rPr lang="es-CR" sz="1100" b="0" i="0" u="none" strike="noStrike" baseline="0">
              <a:solidFill>
                <a:schemeClr val="dk1"/>
              </a:solidFill>
              <a:latin typeface="+mn-lt"/>
              <a:ea typeface="+mn-ea"/>
              <a:cs typeface="+mn-cs"/>
            </a:rPr>
            <a:t> aglutina el porcentaje del Presupuesto Actual Ajustado que representa todo trámite ingresado en SIGAF con un documento de ejecución presupuestaria (solicitud de pedido, pedido de compra y reservas de recursos).</a:t>
          </a:r>
        </a:p>
        <a:p>
          <a:pPr rtl="0"/>
          <a:r>
            <a:rPr lang="es-CR" sz="1100" b="1" i="0" u="none" strike="noStrike" baseline="0">
              <a:solidFill>
                <a:schemeClr val="dk1"/>
              </a:solidFill>
              <a:latin typeface="+mn-lt"/>
              <a:ea typeface="+mn-ea"/>
              <a:cs typeface="+mn-cs"/>
            </a:rPr>
            <a:t>11- ACUMULADO CALCULADA SOBRE PRESUPUESTO ACTUAL AJUSTADO (AFECTADO POR SUBEJECUCIÓN):</a:t>
          </a:r>
          <a:r>
            <a:rPr lang="es-CR" sz="1100" b="0" i="0" u="none" strike="noStrike" baseline="0">
              <a:solidFill>
                <a:schemeClr val="dk1"/>
              </a:solidFill>
              <a:latin typeface="+mn-lt"/>
              <a:ea typeface="+mn-ea"/>
              <a:cs typeface="+mn-cs"/>
            </a:rPr>
            <a:t> es la sumatoria del porcentaje de ejecución calculada sobre el Presupuesto Actual Ajustado y el porcentaje de documentos en tránsito calculada sobre el Presupuesto Actual Ajustado en el SIGAF.</a:t>
          </a:r>
        </a:p>
        <a:p>
          <a:pPr rtl="0"/>
          <a:r>
            <a:rPr lang="es-CR" sz="1100" b="1" i="0" u="none" strike="noStrike" baseline="0">
              <a:solidFill>
                <a:schemeClr val="dk1"/>
              </a:solidFill>
              <a:latin typeface="+mn-lt"/>
              <a:ea typeface="+mn-ea"/>
              <a:cs typeface="+mn-cs"/>
            </a:rPr>
            <a:t>12- INCLUYE FUENTE DE FINANCIAMIENTO INTERNA</a:t>
          </a:r>
          <a:r>
            <a:rPr lang="es-CR" sz="1100" b="0" i="0" u="none" strike="noStrike" baseline="0">
              <a:solidFill>
                <a:schemeClr val="dk1"/>
              </a:solidFill>
              <a:latin typeface="+mn-lt"/>
              <a:ea typeface="+mn-ea"/>
              <a:cs typeface="+mn-cs"/>
            </a:rPr>
            <a:t> (001: Ingresos Corrientes, 060: Transferencias de Capital del Sector Público Financiero, 280: Colocación de Títulos Valores).</a:t>
          </a:r>
        </a:p>
        <a:p>
          <a:r>
            <a:rPr lang="es-CR" sz="1100">
              <a:solidFill>
                <a:schemeClr val="dk1"/>
              </a:solidFill>
              <a:effectLst/>
              <a:latin typeface="+mn-lt"/>
              <a:ea typeface="+mn-ea"/>
              <a:cs typeface="+mn-cs"/>
            </a:rPr>
            <a:t> </a:t>
          </a:r>
        </a:p>
        <a:p>
          <a:r>
            <a:rPr lang="es-CR" sz="1100">
              <a:solidFill>
                <a:schemeClr val="dk1"/>
              </a:solidFill>
              <a:effectLst/>
              <a:latin typeface="+mn-lt"/>
              <a:ea typeface="+mn-ea"/>
              <a:cs typeface="+mn-cs"/>
            </a:rPr>
            <a:t> </a:t>
          </a:r>
          <a:endParaRPr lang="es-CR" sz="1100" kern="12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9878</xdr:colOff>
      <xdr:row>0</xdr:row>
      <xdr:rowOff>38806</xdr:rowOff>
    </xdr:from>
    <xdr:to>
      <xdr:col>8</xdr:col>
      <xdr:colOff>5984</xdr:colOff>
      <xdr:row>5</xdr:row>
      <xdr:rowOff>28223</xdr:rowOff>
    </xdr:to>
    <xdr:pic>
      <xdr:nvPicPr>
        <xdr:cNvPr id="2" name="Imagen 1">
          <a:extLst>
            <a:ext uri="{FF2B5EF4-FFF2-40B4-BE49-F238E27FC236}">
              <a16:creationId xmlns:a16="http://schemas.microsoft.com/office/drawing/2014/main" id="{BB4F7A73-0537-4C7C-A0DA-23C9843A6041}"/>
            </a:ext>
          </a:extLst>
        </xdr:cNvPr>
        <xdr:cNvPicPr>
          <a:picLocks noChangeAspect="1"/>
        </xdr:cNvPicPr>
      </xdr:nvPicPr>
      <xdr:blipFill>
        <a:blip xmlns:r="http://schemas.openxmlformats.org/officeDocument/2006/relationships" r:embed="rId1"/>
        <a:stretch>
          <a:fillRect/>
        </a:stretch>
      </xdr:blipFill>
      <xdr:spPr>
        <a:xfrm>
          <a:off x="9878" y="38806"/>
          <a:ext cx="6473106" cy="910167"/>
        </a:xfrm>
        <a:prstGeom prst="rect">
          <a:avLst/>
        </a:prstGeom>
      </xdr:spPr>
    </xdr:pic>
    <xdr:clientData/>
  </xdr:twoCellAnchor>
  <xdr:twoCellAnchor>
    <xdr:from>
      <xdr:col>0</xdr:col>
      <xdr:colOff>0</xdr:colOff>
      <xdr:row>789</xdr:row>
      <xdr:rowOff>170340</xdr:rowOff>
    </xdr:from>
    <xdr:to>
      <xdr:col>16</xdr:col>
      <xdr:colOff>1270000</xdr:colOff>
      <xdr:row>803</xdr:row>
      <xdr:rowOff>56445</xdr:rowOff>
    </xdr:to>
    <xdr:sp macro="" textlink="">
      <xdr:nvSpPr>
        <xdr:cNvPr id="3" name="CuadroTexto 2">
          <a:extLst>
            <a:ext uri="{FF2B5EF4-FFF2-40B4-BE49-F238E27FC236}">
              <a16:creationId xmlns:a16="http://schemas.microsoft.com/office/drawing/2014/main" id="{6E2A28D6-649E-4F0F-B6E8-4CE4D4DD8286}"/>
            </a:ext>
          </a:extLst>
        </xdr:cNvPr>
        <xdr:cNvSpPr txBox="1"/>
      </xdr:nvSpPr>
      <xdr:spPr>
        <a:xfrm>
          <a:off x="0" y="377252390"/>
          <a:ext cx="19932650" cy="24705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s-CR" sz="1100" b="1" i="0" u="sng" strike="noStrike" baseline="0">
              <a:solidFill>
                <a:schemeClr val="dk1"/>
              </a:solidFill>
              <a:latin typeface="+mn-lt"/>
              <a:ea typeface="+mn-ea"/>
              <a:cs typeface="+mn-cs"/>
            </a:rPr>
            <a:t>Notas: </a:t>
          </a:r>
          <a:endParaRPr lang="es-CR" sz="1100" b="0" i="0" u="none" strike="noStrike" baseline="0">
            <a:solidFill>
              <a:schemeClr val="dk1"/>
            </a:solidFill>
            <a:latin typeface="+mn-lt"/>
            <a:ea typeface="+mn-ea"/>
            <a:cs typeface="+mn-cs"/>
          </a:endParaRPr>
        </a:p>
        <a:p>
          <a:pPr rtl="0"/>
          <a:r>
            <a:rPr lang="es-CR" sz="1100" b="1" i="0" u="none" strike="noStrike" baseline="0">
              <a:solidFill>
                <a:schemeClr val="dk1"/>
              </a:solidFill>
              <a:latin typeface="+mn-lt"/>
              <a:ea typeface="+mn-ea"/>
              <a:cs typeface="+mn-cs"/>
            </a:rPr>
            <a:t>1- PRESUPUESTO INICIAL:</a:t>
          </a:r>
          <a:r>
            <a:rPr lang="es-CR" sz="1100" b="0" i="0" u="none" strike="noStrike" baseline="0">
              <a:solidFill>
                <a:schemeClr val="dk1"/>
              </a:solidFill>
              <a:latin typeface="+mn-lt"/>
              <a:ea typeface="+mn-ea"/>
              <a:cs typeface="+mn-cs"/>
            </a:rPr>
            <a:t> corresponde a las asignaciones presupuestarias autorizadas inicialmente en la Ley de Presupuesto Ordinario y Extraordinario de la República, para el Ejercicio Económico 2024, Ley No. 10.427 Publicada en el Alcance No. 245 a La Gaceta No. 229, del 11 de diciembre del 2023.</a:t>
          </a:r>
        </a:p>
        <a:p>
          <a:pPr rtl="0"/>
          <a:r>
            <a:rPr lang="es-CR" sz="1100" b="1" i="0" u="none" strike="noStrike" baseline="0">
              <a:solidFill>
                <a:schemeClr val="dk1"/>
              </a:solidFill>
              <a:latin typeface="+mn-lt"/>
              <a:ea typeface="+mn-ea"/>
              <a:cs typeface="+mn-cs"/>
            </a:rPr>
            <a:t>2- PRESUPUESTO ACTUAL:</a:t>
          </a:r>
          <a:r>
            <a:rPr lang="es-CR" sz="1100" b="0" i="0" u="none" strike="noStrike" baseline="0">
              <a:solidFill>
                <a:schemeClr val="dk1"/>
              </a:solidFill>
              <a:latin typeface="+mn-lt"/>
              <a:ea typeface="+mn-ea"/>
              <a:cs typeface="+mn-cs"/>
            </a:rPr>
            <a:t> registra las asignaciones presupuestarias aprobadas para el Ejercicio Económico 2024.</a:t>
          </a:r>
        </a:p>
        <a:p>
          <a:pPr rtl="0"/>
          <a:r>
            <a:rPr lang="es-CR" sz="1100" b="1" i="0" u="none" strike="noStrike" baseline="0">
              <a:solidFill>
                <a:schemeClr val="dk1"/>
              </a:solidFill>
              <a:latin typeface="+mn-lt"/>
              <a:ea typeface="+mn-ea"/>
              <a:cs typeface="+mn-cs"/>
            </a:rPr>
            <a:t>3- SUBEJECUCIÓN OFICIALIZADA POR LOS PROGRAMAS PRESUPUESTARIOS:</a:t>
          </a:r>
          <a:r>
            <a:rPr lang="es-CR" sz="1100" b="0" i="0" u="none" strike="noStrike" baseline="0">
              <a:solidFill>
                <a:schemeClr val="dk1"/>
              </a:solidFill>
              <a:latin typeface="+mn-lt"/>
              <a:ea typeface="+mn-ea"/>
              <a:cs typeface="+mn-cs"/>
            </a:rPr>
            <a:t> corresponde a los montos formalizados por los Jefes de Programas Presupuestarios, los cuales no fue posible incluirlos en las modificaciones presupuestarias gestionadas por el MEP.</a:t>
          </a:r>
        </a:p>
        <a:p>
          <a:pPr rtl="0"/>
          <a:r>
            <a:rPr lang="es-CR" sz="1100" b="1" i="0" u="none" strike="noStrike" baseline="0">
              <a:solidFill>
                <a:schemeClr val="dk1"/>
              </a:solidFill>
              <a:latin typeface="+mn-lt"/>
              <a:ea typeface="+mn-ea"/>
              <a:cs typeface="+mn-cs"/>
            </a:rPr>
            <a:t>4- PRESUPUESTO ACTUAL AJUSTADO:</a:t>
          </a:r>
          <a:r>
            <a:rPr lang="es-CR" sz="1100" b="0" i="0" u="none" strike="noStrike" baseline="0">
              <a:solidFill>
                <a:schemeClr val="dk1"/>
              </a:solidFill>
              <a:latin typeface="+mn-lt"/>
              <a:ea typeface="+mn-ea"/>
              <a:cs typeface="+mn-cs"/>
            </a:rPr>
            <a:t> corresponde al Presupuesto Actual más la aplicación de las modificaciones presupuestarias en tránsito.  Al momento de la emisión de esta liquidación, no ha modificaciones en tránsito.</a:t>
          </a:r>
        </a:p>
        <a:p>
          <a:pPr rtl="0"/>
          <a:r>
            <a:rPr lang="es-CR" sz="1100" b="1" i="0" u="none" strike="noStrike" baseline="0">
              <a:solidFill>
                <a:schemeClr val="dk1"/>
              </a:solidFill>
              <a:latin typeface="+mn-lt"/>
              <a:ea typeface="+mn-ea"/>
              <a:cs typeface="+mn-cs"/>
            </a:rPr>
            <a:t>5- DISPONIBLE LIBERADO:</a:t>
          </a:r>
          <a:r>
            <a:rPr lang="es-CR" sz="1100" b="0" i="0" u="none" strike="noStrike" baseline="0">
              <a:solidFill>
                <a:schemeClr val="dk1"/>
              </a:solidFill>
              <a:latin typeface="+mn-lt"/>
              <a:ea typeface="+mn-ea"/>
              <a:cs typeface="+mn-cs"/>
            </a:rPr>
            <a:t> corresponde a la porción de la cuota presupuestaria liberada que no ha sido utilizada.</a:t>
          </a:r>
        </a:p>
        <a:p>
          <a:pPr rtl="0"/>
          <a:r>
            <a:rPr lang="es-CR" sz="1100" b="1" i="0" u="none" strike="noStrike" baseline="0">
              <a:solidFill>
                <a:schemeClr val="dk1"/>
              </a:solidFill>
              <a:latin typeface="+mn-lt"/>
              <a:ea typeface="+mn-ea"/>
              <a:cs typeface="+mn-cs"/>
            </a:rPr>
            <a:t>6- MONTO BLOQUEADO:</a:t>
          </a:r>
          <a:r>
            <a:rPr lang="es-CR" sz="1100" b="0" i="0" u="none" strike="noStrike" baseline="0">
              <a:solidFill>
                <a:schemeClr val="dk1"/>
              </a:solidFill>
              <a:latin typeface="+mn-lt"/>
              <a:ea typeface="+mn-ea"/>
              <a:cs typeface="+mn-cs"/>
            </a:rPr>
            <a:t> corresponde a recursos bloqueados notificados por el Ministerio de Hacienda según oficios MH-DM-OF-1973-2023 y MH-DGPN-UAP3-OF-0034-2023-liberación de cuota del Primer Trimestre, se mantendrá sin ejecutar un monto de ¢2.000.000.000.00 que corresponde al registro 60103 IP 209 del Programa Presupuestario 558: Programas de Equidad.</a:t>
          </a:r>
        </a:p>
        <a:p>
          <a:pPr rtl="0"/>
          <a:r>
            <a:rPr lang="es-CR" sz="1100" b="1" i="0" u="none" strike="noStrike" baseline="0">
              <a:solidFill>
                <a:schemeClr val="dk1"/>
              </a:solidFill>
              <a:latin typeface="+mn-lt"/>
              <a:ea typeface="+mn-ea"/>
              <a:cs typeface="+mn-cs"/>
            </a:rPr>
            <a:t>7- PRESUPUESTO DISPONIBLE AJUSTADO:</a:t>
          </a:r>
          <a:r>
            <a:rPr lang="es-CR" sz="1100" b="0" i="0" u="none" strike="noStrike" baseline="0">
              <a:solidFill>
                <a:schemeClr val="dk1"/>
              </a:solidFill>
              <a:latin typeface="+mn-lt"/>
              <a:ea typeface="+mn-ea"/>
              <a:cs typeface="+mn-cs"/>
            </a:rPr>
            <a:t> corresponde al Presupuesto Actual Ajustado afectado por los trámites ingresados en SIGAF reflejados en el Solicitado, Comprometido, Recepción de Mercancía, Devengado y el Monto Bloqueado.</a:t>
          </a:r>
        </a:p>
        <a:p>
          <a:pPr rtl="0"/>
          <a:r>
            <a:rPr lang="es-CR" sz="1100" b="1" i="0" u="none" strike="noStrike" baseline="0">
              <a:solidFill>
                <a:schemeClr val="dk1"/>
              </a:solidFill>
              <a:latin typeface="+mn-lt"/>
              <a:ea typeface="+mn-ea"/>
              <a:cs typeface="+mn-cs"/>
            </a:rPr>
            <a:t>8- EJECUCIÓN CALCULADA SOBRE PRESUPUESTO ACTUAL (SIN AFECTACIÓN DE SUBEJECUCIÓN):</a:t>
          </a:r>
          <a:r>
            <a:rPr lang="es-CR" sz="1100" b="0" i="0" u="none" strike="noStrike" baseline="0">
              <a:solidFill>
                <a:schemeClr val="dk1"/>
              </a:solidFill>
              <a:latin typeface="+mn-lt"/>
              <a:ea typeface="+mn-ea"/>
              <a:cs typeface="+mn-cs"/>
            </a:rPr>
            <a:t> representa el porcentaje del Presupuesto Actual que se ha devengado. Este dato refleja las cifras oficiales del SIGAF del Presupuesto Actual.</a:t>
          </a:r>
        </a:p>
        <a:p>
          <a:pPr rtl="0"/>
          <a:r>
            <a:rPr lang="es-CR" sz="1100" b="1" i="0" u="none" strike="noStrike" baseline="0">
              <a:solidFill>
                <a:schemeClr val="dk1"/>
              </a:solidFill>
              <a:latin typeface="+mn-lt"/>
              <a:ea typeface="+mn-ea"/>
              <a:cs typeface="+mn-cs"/>
            </a:rPr>
            <a:t>9- EJECUCIÓN CALCULADA SOBRE PRESUPUESTO ACTUAL AJUSTADO (AFECTADO POR SUBEJECUCIÓN):</a:t>
          </a:r>
          <a:r>
            <a:rPr lang="es-CR" sz="1100" b="0" i="0" u="none" strike="noStrike" baseline="0">
              <a:solidFill>
                <a:schemeClr val="dk1"/>
              </a:solidFill>
              <a:latin typeface="+mn-lt"/>
              <a:ea typeface="+mn-ea"/>
              <a:cs typeface="+mn-cs"/>
            </a:rPr>
            <a:t> representa el porcentaje del Presupuesto Actual Ajustado que se ha devengado.</a:t>
          </a:r>
        </a:p>
        <a:p>
          <a:pPr rtl="0"/>
          <a:r>
            <a:rPr lang="es-CR" sz="1100" b="1" i="0" u="none" strike="noStrike" baseline="0">
              <a:solidFill>
                <a:schemeClr val="dk1"/>
              </a:solidFill>
              <a:latin typeface="+mn-lt"/>
              <a:ea typeface="+mn-ea"/>
              <a:cs typeface="+mn-cs"/>
            </a:rPr>
            <a:t>10- TRÁNSITO CALCULADA SOBRE PRESUPUESTO ACTUAL AJUSTADO (AFECTADO POR SUBEJECUCIÓN):</a:t>
          </a:r>
          <a:r>
            <a:rPr lang="es-CR" sz="1100" b="0" i="0" u="none" strike="noStrike" baseline="0">
              <a:solidFill>
                <a:schemeClr val="dk1"/>
              </a:solidFill>
              <a:latin typeface="+mn-lt"/>
              <a:ea typeface="+mn-ea"/>
              <a:cs typeface="+mn-cs"/>
            </a:rPr>
            <a:t> aglutina el porcentaje del Presupuesto Actual Ajustado que representa todo trámite ingresado en SIGAF con un documento de ejecución presupuestaria (solicitud de pedido, pedido de compra y reservas de recursos).</a:t>
          </a:r>
        </a:p>
        <a:p>
          <a:pPr rtl="0"/>
          <a:r>
            <a:rPr lang="es-CR" sz="1100" b="1" i="0" u="none" strike="noStrike" baseline="0">
              <a:solidFill>
                <a:schemeClr val="dk1"/>
              </a:solidFill>
              <a:latin typeface="+mn-lt"/>
              <a:ea typeface="+mn-ea"/>
              <a:cs typeface="+mn-cs"/>
            </a:rPr>
            <a:t>11- ACUMULADO CALCULADA SOBRE PRESUPUESTO ACTUAL AJUSTADO (AFECTADO POR SUBEJECUCIÓN):</a:t>
          </a:r>
          <a:r>
            <a:rPr lang="es-CR" sz="1100" b="0" i="0" u="none" strike="noStrike" baseline="0">
              <a:solidFill>
                <a:schemeClr val="dk1"/>
              </a:solidFill>
              <a:latin typeface="+mn-lt"/>
              <a:ea typeface="+mn-ea"/>
              <a:cs typeface="+mn-cs"/>
            </a:rPr>
            <a:t> es la sumatoria del porcentaje de ejecución calculada sobre el Presupuesto Actual Ajustado y el porcentaje de documentos en tránsito calculada sobre el Presupuesto Actual Ajustado en el SIGAF.</a:t>
          </a:r>
        </a:p>
        <a:p>
          <a:pPr rtl="0"/>
          <a:r>
            <a:rPr lang="es-CR" sz="1100" b="1" i="0" u="none" strike="noStrike" baseline="0">
              <a:solidFill>
                <a:schemeClr val="dk1"/>
              </a:solidFill>
              <a:latin typeface="+mn-lt"/>
              <a:ea typeface="+mn-ea"/>
              <a:cs typeface="+mn-cs"/>
            </a:rPr>
            <a:t>12- INCLUYE FUENTE DE FINANCIAMIENTO INTERNA</a:t>
          </a:r>
          <a:r>
            <a:rPr lang="es-CR" sz="1100" b="0" i="0" u="none" strike="noStrike" baseline="0">
              <a:solidFill>
                <a:schemeClr val="dk1"/>
              </a:solidFill>
              <a:latin typeface="+mn-lt"/>
              <a:ea typeface="+mn-ea"/>
              <a:cs typeface="+mn-cs"/>
            </a:rPr>
            <a:t> (001: Ingresos Corrientes, 060: Transferencias de Capital del Sector Público Financiero, 280: Colocación de Títulos Valores).</a:t>
          </a:r>
        </a:p>
        <a:p>
          <a:r>
            <a:rPr lang="es-CR" sz="1100">
              <a:solidFill>
                <a:schemeClr val="dk1"/>
              </a:solidFill>
              <a:effectLst/>
              <a:latin typeface="+mn-lt"/>
              <a:ea typeface="+mn-ea"/>
              <a:cs typeface="+mn-cs"/>
            </a:rPr>
            <a:t> </a:t>
          </a:r>
        </a:p>
        <a:p>
          <a:r>
            <a:rPr lang="es-CR" sz="1100">
              <a:solidFill>
                <a:schemeClr val="dk1"/>
              </a:solidFill>
              <a:effectLst/>
              <a:latin typeface="+mn-lt"/>
              <a:ea typeface="+mn-ea"/>
              <a:cs typeface="+mn-cs"/>
            </a:rPr>
            <a:t> </a:t>
          </a:r>
          <a:endParaRPr lang="es-CR" sz="1100" kern="12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EE23E-8860-4C2E-9E88-629334863B69}">
  <sheetPr>
    <pageSetUpPr fitToPage="1"/>
  </sheetPr>
  <dimension ref="A6:Z773"/>
  <sheetViews>
    <sheetView tabSelected="1" zoomScale="90" zoomScaleNormal="90" workbookViewId="0">
      <selection activeCell="A7" sqref="A7:S7"/>
    </sheetView>
  </sheetViews>
  <sheetFormatPr baseColWidth="10" defaultRowHeight="14.5" outlineLevelRow="4" x14ac:dyDescent="0.35"/>
  <cols>
    <col min="1" max="1" width="13.1796875" style="1" customWidth="1"/>
    <col min="2" max="2" width="15.08984375" style="1" customWidth="1"/>
    <col min="3" max="3" width="9.90625" style="1" customWidth="1"/>
    <col min="4" max="4" width="14.81640625" style="1" customWidth="1"/>
    <col min="5" max="5" width="7" style="1" customWidth="1"/>
    <col min="6" max="6" width="10.90625" style="2"/>
    <col min="7" max="8" width="10.90625" style="2" customWidth="1"/>
    <col min="9" max="9" width="44.26953125" style="3" customWidth="1"/>
    <col min="10" max="10" width="19.1796875" customWidth="1"/>
    <col min="11" max="11" width="19.26953125" customWidth="1"/>
    <col min="12" max="12" width="22" customWidth="1"/>
    <col min="13" max="13" width="19.453125" customWidth="1"/>
    <col min="14" max="14" width="17.453125" bestFit="1" customWidth="1"/>
    <col min="15" max="15" width="18.08984375" customWidth="1"/>
    <col min="16" max="16" width="21.81640625" customWidth="1"/>
    <col min="17" max="18" width="18.36328125" bestFit="1" customWidth="1"/>
    <col min="19" max="20" width="17.36328125" bestFit="1" customWidth="1"/>
    <col min="21" max="21" width="16.36328125" bestFit="1" customWidth="1"/>
    <col min="22" max="22" width="16.7265625" customWidth="1"/>
    <col min="23" max="23" width="28.36328125" style="1" customWidth="1"/>
    <col min="24" max="24" width="31.81640625" style="4" customWidth="1"/>
    <col min="25" max="25" width="32.453125" style="4" customWidth="1"/>
    <col min="26" max="26" width="30.6328125" style="4" customWidth="1"/>
  </cols>
  <sheetData>
    <row r="6" spans="1:26" ht="15" customHeight="1" x14ac:dyDescent="0.35"/>
    <row r="7" spans="1:26" ht="20" customHeight="1" x14ac:dyDescent="0.35">
      <c r="A7" s="56" t="s">
        <v>0</v>
      </c>
      <c r="B7" s="56"/>
      <c r="C7" s="56"/>
      <c r="D7" s="56"/>
      <c r="E7" s="56"/>
      <c r="F7" s="56"/>
      <c r="G7" s="56"/>
      <c r="H7" s="56"/>
      <c r="I7" s="56"/>
      <c r="J7" s="56"/>
      <c r="K7" s="56"/>
      <c r="L7" s="56"/>
      <c r="M7" s="56"/>
      <c r="N7" s="56"/>
      <c r="O7" s="56"/>
      <c r="P7" s="56"/>
      <c r="Q7" s="56"/>
      <c r="R7" s="56"/>
      <c r="S7" s="56"/>
    </row>
    <row r="8" spans="1:26" ht="15" customHeight="1" x14ac:dyDescent="0.35">
      <c r="A8" s="57" t="s">
        <v>1</v>
      </c>
      <c r="B8" s="57"/>
      <c r="C8" s="57"/>
      <c r="D8" s="57"/>
      <c r="E8" s="57"/>
      <c r="F8" s="57"/>
      <c r="G8" s="57"/>
      <c r="H8" s="57"/>
      <c r="I8" s="57"/>
      <c r="J8" s="57"/>
      <c r="K8" s="57"/>
      <c r="L8" s="57"/>
      <c r="M8" s="57"/>
      <c r="N8" s="57"/>
      <c r="O8" s="57"/>
      <c r="P8" s="57"/>
      <c r="Q8" s="57"/>
      <c r="R8" s="57"/>
      <c r="S8" s="57"/>
    </row>
    <row r="9" spans="1:26" ht="15" customHeight="1" x14ac:dyDescent="0.35">
      <c r="A9" s="57"/>
      <c r="B9" s="57"/>
      <c r="C9" s="57"/>
      <c r="D9" s="57"/>
      <c r="E9" s="57"/>
      <c r="F9" s="57"/>
      <c r="G9" s="57"/>
      <c r="H9" s="57"/>
      <c r="I9" s="57"/>
      <c r="J9" s="57"/>
      <c r="K9" s="57"/>
      <c r="L9" s="57"/>
      <c r="M9" s="57"/>
      <c r="N9" s="57"/>
      <c r="O9" s="57"/>
      <c r="P9" s="57"/>
      <c r="Q9" s="57"/>
      <c r="R9" s="57"/>
      <c r="S9" s="57"/>
    </row>
    <row r="10" spans="1:26" hidden="1" x14ac:dyDescent="0.35"/>
    <row r="11" spans="1:26" x14ac:dyDescent="0.35">
      <c r="A11" t="s">
        <v>2</v>
      </c>
      <c r="M11" s="5"/>
      <c r="S11" s="5"/>
    </row>
    <row r="12" spans="1:26" ht="88.5" customHeight="1" x14ac:dyDescent="0.35">
      <c r="A12" s="6" t="s">
        <v>3</v>
      </c>
      <c r="B12" s="6" t="s">
        <v>4</v>
      </c>
      <c r="C12" s="6" t="s">
        <v>5</v>
      </c>
      <c r="D12" s="6" t="s">
        <v>6</v>
      </c>
      <c r="E12" s="6" t="s">
        <v>7</v>
      </c>
      <c r="F12" s="6" t="s">
        <v>8</v>
      </c>
      <c r="G12" s="6" t="s">
        <v>9</v>
      </c>
      <c r="H12" s="6" t="s">
        <v>10</v>
      </c>
      <c r="I12" s="6" t="s">
        <v>11</v>
      </c>
      <c r="J12" s="6" t="s">
        <v>12</v>
      </c>
      <c r="K12" s="6" t="s">
        <v>13</v>
      </c>
      <c r="L12" s="6" t="s">
        <v>14</v>
      </c>
      <c r="M12" s="6" t="s">
        <v>15</v>
      </c>
      <c r="N12" s="6" t="s">
        <v>16</v>
      </c>
      <c r="O12" s="6" t="s">
        <v>17</v>
      </c>
      <c r="P12" s="6" t="s">
        <v>18</v>
      </c>
      <c r="Q12" s="6" t="s">
        <v>19</v>
      </c>
      <c r="R12" s="6" t="s">
        <v>20</v>
      </c>
      <c r="S12" s="6" t="s">
        <v>21</v>
      </c>
      <c r="T12" s="6" t="s">
        <v>22</v>
      </c>
      <c r="U12" s="6" t="s">
        <v>23</v>
      </c>
      <c r="V12" s="7" t="s">
        <v>24</v>
      </c>
      <c r="W12" s="8" t="s">
        <v>25</v>
      </c>
      <c r="X12" s="8" t="s">
        <v>26</v>
      </c>
      <c r="Y12" s="8" t="s">
        <v>27</v>
      </c>
      <c r="Z12" s="8" t="s">
        <v>28</v>
      </c>
    </row>
    <row r="13" spans="1:26" outlineLevel="4" x14ac:dyDescent="0.35">
      <c r="A13" s="9" t="s">
        <v>29</v>
      </c>
      <c r="B13" s="9" t="s">
        <v>30</v>
      </c>
      <c r="C13" s="9" t="s">
        <v>31</v>
      </c>
      <c r="D13" s="9" t="s">
        <v>32</v>
      </c>
      <c r="E13" s="9" t="s">
        <v>33</v>
      </c>
      <c r="F13" s="10" t="s">
        <v>34</v>
      </c>
      <c r="G13" s="9">
        <v>1111</v>
      </c>
      <c r="H13" s="9">
        <v>3480</v>
      </c>
      <c r="I13" s="11" t="s">
        <v>35</v>
      </c>
      <c r="J13" s="12">
        <v>3491626363</v>
      </c>
      <c r="K13" s="12">
        <v>3523682449</v>
      </c>
      <c r="L13" s="12">
        <v>0</v>
      </c>
      <c r="M13" s="13">
        <f>+K13</f>
        <v>3523682449</v>
      </c>
      <c r="N13" s="12">
        <v>0</v>
      </c>
      <c r="O13" s="12">
        <v>2716653.4</v>
      </c>
      <c r="P13" s="12">
        <v>0</v>
      </c>
      <c r="Q13" s="12">
        <v>3173719347.27</v>
      </c>
      <c r="R13" s="12">
        <v>3173719347.27</v>
      </c>
      <c r="S13" s="12">
        <v>347246448.32999998</v>
      </c>
      <c r="T13" s="12">
        <v>347246448.32999998</v>
      </c>
      <c r="U13" s="12">
        <v>0</v>
      </c>
      <c r="V13" s="13">
        <f t="shared" ref="V13:V80" si="0">+M13-N13-O13-P13-Q13</f>
        <v>347246448.32999992</v>
      </c>
      <c r="W13" s="14">
        <f>+IF(K13=0,0,Q13/K13)</f>
        <v>0.90068256524383539</v>
      </c>
      <c r="X13" s="14">
        <f>+IF(M13=0,0,Q13/M13)</f>
        <v>0.90068256524383539</v>
      </c>
      <c r="Y13" s="14">
        <f>+IF(M13=0,0,(N13+O13+P13)/M13)</f>
        <v>7.7096998362351579E-4</v>
      </c>
      <c r="Z13" s="14">
        <f>+X13+Y13</f>
        <v>0.90145353522745886</v>
      </c>
    </row>
    <row r="14" spans="1:26" outlineLevel="4" x14ac:dyDescent="0.35">
      <c r="A14" s="9" t="s">
        <v>29</v>
      </c>
      <c r="B14" s="9" t="s">
        <v>30</v>
      </c>
      <c r="C14" s="9" t="s">
        <v>31</v>
      </c>
      <c r="D14" s="9" t="s">
        <v>32</v>
      </c>
      <c r="E14" s="9" t="s">
        <v>33</v>
      </c>
      <c r="F14" s="10" t="s">
        <v>36</v>
      </c>
      <c r="G14" s="9">
        <v>1111</v>
      </c>
      <c r="H14" s="9">
        <v>3480</v>
      </c>
      <c r="I14" s="11" t="s">
        <v>35</v>
      </c>
      <c r="J14" s="39">
        <v>0</v>
      </c>
      <c r="K14" s="12">
        <v>107347575</v>
      </c>
      <c r="L14" s="12">
        <v>0</v>
      </c>
      <c r="M14" s="13">
        <f t="shared" ref="M14:M81" si="1">+K14</f>
        <v>107347575</v>
      </c>
      <c r="N14" s="12">
        <v>0</v>
      </c>
      <c r="O14" s="12">
        <v>0</v>
      </c>
      <c r="P14" s="12">
        <v>0</v>
      </c>
      <c r="Q14" s="12">
        <v>107347575</v>
      </c>
      <c r="R14" s="12">
        <v>107347575</v>
      </c>
      <c r="S14" s="12">
        <v>0</v>
      </c>
      <c r="T14" s="12">
        <v>0</v>
      </c>
      <c r="U14" s="12">
        <v>0</v>
      </c>
      <c r="V14" s="13">
        <f t="shared" si="0"/>
        <v>0</v>
      </c>
      <c r="W14" s="14">
        <f t="shared" ref="W14:W28" si="2">+IF(K14=0,0,Q14/K14)</f>
        <v>1</v>
      </c>
      <c r="X14" s="14">
        <f t="shared" ref="X14:X28" si="3">+IF(M14=0,0,Q14/M14)</f>
        <v>1</v>
      </c>
      <c r="Y14" s="14">
        <f t="shared" ref="Y14:Y28" si="4">+IF(M14=0,0,(N14+O14+P14)/M14)</f>
        <v>0</v>
      </c>
      <c r="Z14" s="14">
        <f t="shared" ref="Z14:Z28" si="5">+X14+Y14</f>
        <v>1</v>
      </c>
    </row>
    <row r="15" spans="1:26" outlineLevel="4" x14ac:dyDescent="0.35">
      <c r="A15" s="9" t="s">
        <v>29</v>
      </c>
      <c r="B15" s="9" t="s">
        <v>30</v>
      </c>
      <c r="C15" s="9" t="s">
        <v>31</v>
      </c>
      <c r="D15" s="9" t="s">
        <v>37</v>
      </c>
      <c r="E15" s="9" t="s">
        <v>33</v>
      </c>
      <c r="F15" s="10" t="s">
        <v>34</v>
      </c>
      <c r="G15" s="9">
        <v>1111</v>
      </c>
      <c r="H15" s="9">
        <v>3480</v>
      </c>
      <c r="I15" s="11" t="s">
        <v>38</v>
      </c>
      <c r="J15" s="12">
        <v>15253911</v>
      </c>
      <c r="K15" s="12">
        <v>19053911</v>
      </c>
      <c r="L15" s="12">
        <v>0</v>
      </c>
      <c r="M15" s="13">
        <f t="shared" si="1"/>
        <v>19053911</v>
      </c>
      <c r="N15" s="12">
        <v>0</v>
      </c>
      <c r="O15" s="12">
        <v>0</v>
      </c>
      <c r="P15" s="12">
        <v>0</v>
      </c>
      <c r="Q15" s="12">
        <v>16140963.4</v>
      </c>
      <c r="R15" s="12">
        <v>16140963.4</v>
      </c>
      <c r="S15" s="12">
        <v>2912947.6</v>
      </c>
      <c r="T15" s="12">
        <v>2912947.6</v>
      </c>
      <c r="U15" s="12">
        <v>0</v>
      </c>
      <c r="V15" s="13">
        <f t="shared" si="0"/>
        <v>2912947.5999999996</v>
      </c>
      <c r="W15" s="14">
        <f t="shared" si="2"/>
        <v>0.84712075122005137</v>
      </c>
      <c r="X15" s="14">
        <f t="shared" si="3"/>
        <v>0.84712075122005137</v>
      </c>
      <c r="Y15" s="14">
        <f t="shared" si="4"/>
        <v>0</v>
      </c>
      <c r="Z15" s="14">
        <f t="shared" si="5"/>
        <v>0.84712075122005137</v>
      </c>
    </row>
    <row r="16" spans="1:26" outlineLevel="4" x14ac:dyDescent="0.35">
      <c r="A16" s="9" t="s">
        <v>29</v>
      </c>
      <c r="B16" s="9" t="s">
        <v>30</v>
      </c>
      <c r="C16" s="9" t="s">
        <v>31</v>
      </c>
      <c r="D16" s="9" t="s">
        <v>39</v>
      </c>
      <c r="E16" s="9" t="s">
        <v>33</v>
      </c>
      <c r="F16" s="10" t="s">
        <v>34</v>
      </c>
      <c r="G16" s="9">
        <v>1111</v>
      </c>
      <c r="H16" s="9">
        <v>3480</v>
      </c>
      <c r="I16" s="11" t="s">
        <v>40</v>
      </c>
      <c r="J16" s="12">
        <v>48830929</v>
      </c>
      <c r="K16" s="12">
        <v>83195984</v>
      </c>
      <c r="L16" s="12">
        <v>0</v>
      </c>
      <c r="M16" s="13">
        <f t="shared" si="1"/>
        <v>83195984</v>
      </c>
      <c r="N16" s="12">
        <v>0</v>
      </c>
      <c r="O16" s="12">
        <v>0</v>
      </c>
      <c r="P16" s="12">
        <v>0</v>
      </c>
      <c r="Q16" s="12">
        <v>49779529.390000001</v>
      </c>
      <c r="R16" s="12">
        <v>49779529.390000001</v>
      </c>
      <c r="S16" s="12">
        <v>33416454.609999999</v>
      </c>
      <c r="T16" s="12">
        <v>33416454.609999999</v>
      </c>
      <c r="U16" s="12">
        <v>0</v>
      </c>
      <c r="V16" s="13">
        <f t="shared" si="0"/>
        <v>33416454.609999999</v>
      </c>
      <c r="W16" s="14">
        <f t="shared" si="2"/>
        <v>0.59834053275936971</v>
      </c>
      <c r="X16" s="14">
        <f t="shared" si="3"/>
        <v>0.59834053275936971</v>
      </c>
      <c r="Y16" s="14">
        <f t="shared" si="4"/>
        <v>0</v>
      </c>
      <c r="Z16" s="14">
        <f t="shared" si="5"/>
        <v>0.59834053275936971</v>
      </c>
    </row>
    <row r="17" spans="1:26" outlineLevel="4" x14ac:dyDescent="0.35">
      <c r="A17" s="9" t="s">
        <v>29</v>
      </c>
      <c r="B17" s="9" t="s">
        <v>30</v>
      </c>
      <c r="C17" s="9" t="s">
        <v>31</v>
      </c>
      <c r="D17" s="9" t="s">
        <v>41</v>
      </c>
      <c r="E17" s="9" t="s">
        <v>33</v>
      </c>
      <c r="F17" s="10" t="s">
        <v>34</v>
      </c>
      <c r="G17" s="9">
        <v>1111</v>
      </c>
      <c r="H17" s="9">
        <v>3480</v>
      </c>
      <c r="I17" s="11" t="s">
        <v>42</v>
      </c>
      <c r="J17" s="12">
        <v>39937838</v>
      </c>
      <c r="K17" s="12">
        <v>39937838</v>
      </c>
      <c r="L17" s="12">
        <v>0</v>
      </c>
      <c r="M17" s="13">
        <f t="shared" si="1"/>
        <v>39937838</v>
      </c>
      <c r="N17" s="12">
        <v>0</v>
      </c>
      <c r="O17" s="12">
        <v>17317887.640000001</v>
      </c>
      <c r="P17" s="12">
        <v>0</v>
      </c>
      <c r="Q17" s="12">
        <v>22619950.359999999</v>
      </c>
      <c r="R17" s="12">
        <v>22619950.359999999</v>
      </c>
      <c r="S17" s="12">
        <v>0</v>
      </c>
      <c r="T17" s="12">
        <v>0</v>
      </c>
      <c r="U17" s="12">
        <v>0</v>
      </c>
      <c r="V17" s="13">
        <f t="shared" si="0"/>
        <v>0</v>
      </c>
      <c r="W17" s="14">
        <f t="shared" si="2"/>
        <v>0.56637894019200541</v>
      </c>
      <c r="X17" s="14">
        <f t="shared" si="3"/>
        <v>0.56637894019200541</v>
      </c>
      <c r="Y17" s="14">
        <f t="shared" si="4"/>
        <v>0.43362105980799465</v>
      </c>
      <c r="Z17" s="14">
        <f t="shared" si="5"/>
        <v>1</v>
      </c>
    </row>
    <row r="18" spans="1:26" outlineLevel="4" x14ac:dyDescent="0.35">
      <c r="A18" s="9" t="s">
        <v>29</v>
      </c>
      <c r="B18" s="9" t="s">
        <v>30</v>
      </c>
      <c r="C18" s="9" t="s">
        <v>31</v>
      </c>
      <c r="D18" s="9" t="s">
        <v>43</v>
      </c>
      <c r="E18" s="9" t="s">
        <v>33</v>
      </c>
      <c r="F18" s="10" t="s">
        <v>34</v>
      </c>
      <c r="G18" s="9">
        <v>1111</v>
      </c>
      <c r="H18" s="9">
        <v>3480</v>
      </c>
      <c r="I18" s="11" t="s">
        <v>44</v>
      </c>
      <c r="J18" s="12">
        <v>950535064</v>
      </c>
      <c r="K18" s="12">
        <v>969783692</v>
      </c>
      <c r="L18" s="12">
        <v>0</v>
      </c>
      <c r="M18" s="13">
        <f t="shared" si="1"/>
        <v>969783692</v>
      </c>
      <c r="N18" s="12">
        <v>0</v>
      </c>
      <c r="O18" s="12">
        <v>528607.80000000005</v>
      </c>
      <c r="P18" s="12">
        <v>0</v>
      </c>
      <c r="Q18" s="12">
        <v>861482443.69000006</v>
      </c>
      <c r="R18" s="12">
        <v>861482443.69000006</v>
      </c>
      <c r="S18" s="12">
        <v>107772640.51000001</v>
      </c>
      <c r="T18" s="12">
        <v>107772640.51000001</v>
      </c>
      <c r="U18" s="12">
        <v>0</v>
      </c>
      <c r="V18" s="13">
        <f t="shared" si="0"/>
        <v>107772640.50999999</v>
      </c>
      <c r="W18" s="14">
        <f t="shared" si="2"/>
        <v>0.88832432510114845</v>
      </c>
      <c r="X18" s="14">
        <f t="shared" si="3"/>
        <v>0.88832432510114845</v>
      </c>
      <c r="Y18" s="14">
        <f t="shared" si="4"/>
        <v>5.450780461257747E-4</v>
      </c>
      <c r="Z18" s="14">
        <f t="shared" si="5"/>
        <v>0.88886940314727425</v>
      </c>
    </row>
    <row r="19" spans="1:26" outlineLevel="4" x14ac:dyDescent="0.35">
      <c r="A19" s="9" t="s">
        <v>29</v>
      </c>
      <c r="B19" s="9" t="s">
        <v>30</v>
      </c>
      <c r="C19" s="9" t="s">
        <v>31</v>
      </c>
      <c r="D19" s="9" t="s">
        <v>45</v>
      </c>
      <c r="E19" s="9" t="s">
        <v>33</v>
      </c>
      <c r="F19" s="10" t="s">
        <v>34</v>
      </c>
      <c r="G19" s="9">
        <v>1111</v>
      </c>
      <c r="H19" s="9">
        <v>3480</v>
      </c>
      <c r="I19" s="11" t="s">
        <v>46</v>
      </c>
      <c r="J19" s="12">
        <v>1497442473</v>
      </c>
      <c r="K19" s="12">
        <v>1500634000</v>
      </c>
      <c r="L19" s="12">
        <v>0</v>
      </c>
      <c r="M19" s="13">
        <f t="shared" si="1"/>
        <v>1500634000</v>
      </c>
      <c r="N19" s="12">
        <v>0</v>
      </c>
      <c r="O19" s="12">
        <v>999984.25</v>
      </c>
      <c r="P19" s="12">
        <v>0</v>
      </c>
      <c r="Q19" s="12">
        <v>1363863839.9000001</v>
      </c>
      <c r="R19" s="12">
        <v>1363863839.9000001</v>
      </c>
      <c r="S19" s="12">
        <v>135770175.84999999</v>
      </c>
      <c r="T19" s="12">
        <v>135770175.84999999</v>
      </c>
      <c r="U19" s="12">
        <v>0</v>
      </c>
      <c r="V19" s="13">
        <f t="shared" si="0"/>
        <v>135770175.8499999</v>
      </c>
      <c r="W19" s="14">
        <f t="shared" si="2"/>
        <v>0.90885841577626525</v>
      </c>
      <c r="X19" s="14">
        <f t="shared" si="3"/>
        <v>0.90885841577626525</v>
      </c>
      <c r="Y19" s="14">
        <f t="shared" si="4"/>
        <v>6.6637451237277047E-4</v>
      </c>
      <c r="Z19" s="14">
        <f t="shared" si="5"/>
        <v>0.90952479028863797</v>
      </c>
    </row>
    <row r="20" spans="1:26" outlineLevel="4" x14ac:dyDescent="0.35">
      <c r="A20" s="9" t="s">
        <v>29</v>
      </c>
      <c r="B20" s="9" t="s">
        <v>30</v>
      </c>
      <c r="C20" s="9" t="s">
        <v>31</v>
      </c>
      <c r="D20" s="9" t="s">
        <v>47</v>
      </c>
      <c r="E20" s="9" t="s">
        <v>33</v>
      </c>
      <c r="F20" s="10" t="s">
        <v>34</v>
      </c>
      <c r="G20" s="9">
        <v>1111</v>
      </c>
      <c r="H20" s="9">
        <v>3480</v>
      </c>
      <c r="I20" s="11" t="s">
        <v>48</v>
      </c>
      <c r="J20" s="12">
        <v>564558249</v>
      </c>
      <c r="K20" s="12">
        <v>580300731</v>
      </c>
      <c r="L20" s="12">
        <v>0</v>
      </c>
      <c r="M20" s="13">
        <f t="shared" si="1"/>
        <v>580300731</v>
      </c>
      <c r="N20" s="12">
        <v>0</v>
      </c>
      <c r="O20" s="12">
        <v>0</v>
      </c>
      <c r="P20" s="12">
        <v>0</v>
      </c>
      <c r="Q20" s="12">
        <v>9524498.1500000004</v>
      </c>
      <c r="R20" s="12">
        <v>9524498.1500000004</v>
      </c>
      <c r="S20" s="12">
        <v>570776232.85000002</v>
      </c>
      <c r="T20" s="12">
        <v>570776232.85000002</v>
      </c>
      <c r="U20" s="12">
        <v>0</v>
      </c>
      <c r="V20" s="13">
        <f t="shared" si="0"/>
        <v>570776232.85000002</v>
      </c>
      <c r="W20" s="14">
        <f t="shared" si="2"/>
        <v>1.6413038345802117E-2</v>
      </c>
      <c r="X20" s="14">
        <f t="shared" si="3"/>
        <v>1.6413038345802117E-2</v>
      </c>
      <c r="Y20" s="14">
        <f t="shared" si="4"/>
        <v>0</v>
      </c>
      <c r="Z20" s="14">
        <f t="shared" si="5"/>
        <v>1.6413038345802117E-2</v>
      </c>
    </row>
    <row r="21" spans="1:26" outlineLevel="4" x14ac:dyDescent="0.35">
      <c r="A21" s="9" t="s">
        <v>29</v>
      </c>
      <c r="B21" s="9" t="s">
        <v>30</v>
      </c>
      <c r="C21" s="9" t="s">
        <v>31</v>
      </c>
      <c r="D21" s="9" t="s">
        <v>49</v>
      </c>
      <c r="E21" s="9" t="s">
        <v>33</v>
      </c>
      <c r="F21" s="10" t="s">
        <v>34</v>
      </c>
      <c r="G21" s="9">
        <v>1111</v>
      </c>
      <c r="H21" s="9">
        <v>3480</v>
      </c>
      <c r="I21" s="11" t="s">
        <v>50</v>
      </c>
      <c r="J21" s="12">
        <v>494007344</v>
      </c>
      <c r="K21" s="12">
        <v>502411343</v>
      </c>
      <c r="L21" s="12">
        <v>0</v>
      </c>
      <c r="M21" s="13">
        <f t="shared" si="1"/>
        <v>502411343</v>
      </c>
      <c r="N21" s="12">
        <v>0</v>
      </c>
      <c r="O21" s="12">
        <v>253651.29</v>
      </c>
      <c r="P21" s="12">
        <v>0</v>
      </c>
      <c r="Q21" s="12">
        <v>499684779.25</v>
      </c>
      <c r="R21" s="12">
        <v>499684779.25</v>
      </c>
      <c r="S21" s="12">
        <v>2472912.46</v>
      </c>
      <c r="T21" s="12">
        <v>2472912.46</v>
      </c>
      <c r="U21" s="12">
        <v>0</v>
      </c>
      <c r="V21" s="13">
        <f t="shared" si="0"/>
        <v>2472912.4599999785</v>
      </c>
      <c r="W21" s="14">
        <f t="shared" si="2"/>
        <v>0.99457304499990162</v>
      </c>
      <c r="X21" s="14">
        <f t="shared" si="3"/>
        <v>0.99457304499990162</v>
      </c>
      <c r="Y21" s="14">
        <f t="shared" si="4"/>
        <v>5.0486776131565168E-4</v>
      </c>
      <c r="Z21" s="14">
        <f t="shared" si="5"/>
        <v>0.99507791276121726</v>
      </c>
    </row>
    <row r="22" spans="1:26" outlineLevel="4" x14ac:dyDescent="0.35">
      <c r="A22" s="9" t="s">
        <v>29</v>
      </c>
      <c r="B22" s="9" t="s">
        <v>30</v>
      </c>
      <c r="C22" s="9" t="s">
        <v>31</v>
      </c>
      <c r="D22" s="9" t="s">
        <v>51</v>
      </c>
      <c r="E22" s="9" t="s">
        <v>33</v>
      </c>
      <c r="F22" s="10" t="s">
        <v>34</v>
      </c>
      <c r="G22" s="9">
        <v>1111</v>
      </c>
      <c r="H22" s="9">
        <v>3480</v>
      </c>
      <c r="I22" s="11" t="s">
        <v>52</v>
      </c>
      <c r="J22" s="12">
        <v>350545346</v>
      </c>
      <c r="K22" s="12">
        <v>357053819</v>
      </c>
      <c r="L22" s="12">
        <v>0</v>
      </c>
      <c r="M22" s="13">
        <f t="shared" si="1"/>
        <v>357053819</v>
      </c>
      <c r="N22" s="12">
        <v>0</v>
      </c>
      <c r="O22" s="12">
        <v>151987.93</v>
      </c>
      <c r="P22" s="12">
        <v>0</v>
      </c>
      <c r="Q22" s="12">
        <v>312241293.19</v>
      </c>
      <c r="R22" s="12">
        <v>312241293.19</v>
      </c>
      <c r="S22" s="12">
        <v>44660537.880000003</v>
      </c>
      <c r="T22" s="12">
        <v>44660537.880000003</v>
      </c>
      <c r="U22" s="12">
        <v>0</v>
      </c>
      <c r="V22" s="13">
        <f t="shared" si="0"/>
        <v>44660537.879999995</v>
      </c>
      <c r="W22" s="14">
        <f t="shared" si="2"/>
        <v>0.87449363814254566</v>
      </c>
      <c r="X22" s="14">
        <f t="shared" si="3"/>
        <v>0.87449363814254566</v>
      </c>
      <c r="Y22" s="14">
        <f t="shared" si="4"/>
        <v>4.2567232700569432E-4</v>
      </c>
      <c r="Z22" s="14">
        <f t="shared" si="5"/>
        <v>0.8749193104695514</v>
      </c>
    </row>
    <row r="23" spans="1:26" ht="78" outlineLevel="4" x14ac:dyDescent="0.35">
      <c r="A23" s="9" t="s">
        <v>29</v>
      </c>
      <c r="B23" s="9" t="s">
        <v>30</v>
      </c>
      <c r="C23" s="9" t="s">
        <v>31</v>
      </c>
      <c r="D23" s="9" t="s">
        <v>53</v>
      </c>
      <c r="E23" s="9" t="s">
        <v>54</v>
      </c>
      <c r="F23" s="10" t="s">
        <v>34</v>
      </c>
      <c r="G23" s="9">
        <v>1112</v>
      </c>
      <c r="H23" s="9">
        <v>3480</v>
      </c>
      <c r="I23" s="11" t="s">
        <v>55</v>
      </c>
      <c r="J23" s="12">
        <v>639917507</v>
      </c>
      <c r="K23" s="12">
        <v>655760134</v>
      </c>
      <c r="L23" s="12">
        <v>0</v>
      </c>
      <c r="M23" s="13">
        <f t="shared" si="1"/>
        <v>655760134</v>
      </c>
      <c r="N23" s="12">
        <v>0</v>
      </c>
      <c r="O23" s="12">
        <v>64584812</v>
      </c>
      <c r="P23" s="12">
        <v>0</v>
      </c>
      <c r="Q23" s="12">
        <v>591175322</v>
      </c>
      <c r="R23" s="12">
        <v>591175322</v>
      </c>
      <c r="S23" s="12">
        <v>0</v>
      </c>
      <c r="T23" s="12">
        <v>0</v>
      </c>
      <c r="U23" s="12">
        <v>0</v>
      </c>
      <c r="V23" s="13">
        <f t="shared" si="0"/>
        <v>0</v>
      </c>
      <c r="W23" s="14">
        <f t="shared" si="2"/>
        <v>0.90151153043408405</v>
      </c>
      <c r="X23" s="14">
        <f t="shared" si="3"/>
        <v>0.90151153043408405</v>
      </c>
      <c r="Y23" s="14">
        <f t="shared" si="4"/>
        <v>9.8488469565916004E-2</v>
      </c>
      <c r="Z23" s="14">
        <f t="shared" si="5"/>
        <v>1</v>
      </c>
    </row>
    <row r="24" spans="1:26" ht="52" outlineLevel="4" x14ac:dyDescent="0.35">
      <c r="A24" s="9" t="s">
        <v>29</v>
      </c>
      <c r="B24" s="9" t="s">
        <v>30</v>
      </c>
      <c r="C24" s="9" t="s">
        <v>31</v>
      </c>
      <c r="D24" s="9" t="s">
        <v>56</v>
      </c>
      <c r="E24" s="9" t="s">
        <v>54</v>
      </c>
      <c r="F24" s="10" t="s">
        <v>34</v>
      </c>
      <c r="G24" s="9">
        <v>1112</v>
      </c>
      <c r="H24" s="9">
        <v>3480</v>
      </c>
      <c r="I24" s="11" t="s">
        <v>57</v>
      </c>
      <c r="J24" s="12">
        <v>34590136</v>
      </c>
      <c r="K24" s="12">
        <v>35202217</v>
      </c>
      <c r="L24" s="12">
        <v>0</v>
      </c>
      <c r="M24" s="13">
        <f t="shared" si="1"/>
        <v>35202217</v>
      </c>
      <c r="N24" s="12">
        <v>0</v>
      </c>
      <c r="O24" s="12">
        <v>3282688</v>
      </c>
      <c r="P24" s="12">
        <v>0</v>
      </c>
      <c r="Q24" s="12">
        <v>31919529</v>
      </c>
      <c r="R24" s="12">
        <v>31919529</v>
      </c>
      <c r="S24" s="12">
        <v>0</v>
      </c>
      <c r="T24" s="12">
        <v>0</v>
      </c>
      <c r="U24" s="12">
        <v>0</v>
      </c>
      <c r="V24" s="13">
        <f t="shared" si="0"/>
        <v>0</v>
      </c>
      <c r="W24" s="14">
        <f t="shared" si="2"/>
        <v>0.90674769148772649</v>
      </c>
      <c r="X24" s="14">
        <f t="shared" si="3"/>
        <v>0.90674769148772649</v>
      </c>
      <c r="Y24" s="14">
        <f t="shared" si="4"/>
        <v>9.3252308512273535E-2</v>
      </c>
      <c r="Z24" s="14">
        <f t="shared" si="5"/>
        <v>1</v>
      </c>
    </row>
    <row r="25" spans="1:26" ht="78" outlineLevel="4" x14ac:dyDescent="0.35">
      <c r="A25" s="9" t="s">
        <v>29</v>
      </c>
      <c r="B25" s="9" t="s">
        <v>30</v>
      </c>
      <c r="C25" s="9" t="s">
        <v>31</v>
      </c>
      <c r="D25" s="9" t="s">
        <v>58</v>
      </c>
      <c r="E25" s="9" t="s">
        <v>54</v>
      </c>
      <c r="F25" s="10" t="s">
        <v>34</v>
      </c>
      <c r="G25" s="9">
        <v>1112</v>
      </c>
      <c r="H25" s="9">
        <v>3480</v>
      </c>
      <c r="I25" s="11" t="s">
        <v>59</v>
      </c>
      <c r="J25" s="12">
        <v>134100416</v>
      </c>
      <c r="K25" s="12">
        <v>109102049</v>
      </c>
      <c r="L25" s="12">
        <v>0</v>
      </c>
      <c r="M25" s="13">
        <f t="shared" si="1"/>
        <v>109102049</v>
      </c>
      <c r="N25" s="12">
        <v>0</v>
      </c>
      <c r="O25" s="12">
        <v>14557848</v>
      </c>
      <c r="P25" s="12">
        <v>0</v>
      </c>
      <c r="Q25" s="12">
        <v>94544201</v>
      </c>
      <c r="R25" s="12">
        <v>94544201</v>
      </c>
      <c r="S25" s="12">
        <v>0</v>
      </c>
      <c r="T25" s="12">
        <v>0</v>
      </c>
      <c r="U25" s="12">
        <v>0</v>
      </c>
      <c r="V25" s="13">
        <f t="shared" si="0"/>
        <v>0</v>
      </c>
      <c r="W25" s="14">
        <f t="shared" si="2"/>
        <v>0.8665666856540889</v>
      </c>
      <c r="X25" s="14">
        <f t="shared" si="3"/>
        <v>0.8665666856540889</v>
      </c>
      <c r="Y25" s="14">
        <f t="shared" si="4"/>
        <v>0.13343331434591113</v>
      </c>
      <c r="Z25" s="14">
        <f t="shared" si="5"/>
        <v>1</v>
      </c>
    </row>
    <row r="26" spans="1:26" ht="52" outlineLevel="4" x14ac:dyDescent="0.35">
      <c r="A26" s="9" t="s">
        <v>29</v>
      </c>
      <c r="B26" s="9" t="s">
        <v>30</v>
      </c>
      <c r="C26" s="9" t="s">
        <v>31</v>
      </c>
      <c r="D26" s="9" t="s">
        <v>60</v>
      </c>
      <c r="E26" s="9" t="s">
        <v>54</v>
      </c>
      <c r="F26" s="10" t="s">
        <v>34</v>
      </c>
      <c r="G26" s="9">
        <v>1112</v>
      </c>
      <c r="H26" s="9">
        <v>3480</v>
      </c>
      <c r="I26" s="11" t="s">
        <v>61</v>
      </c>
      <c r="J26" s="12">
        <v>207540813</v>
      </c>
      <c r="K26" s="12">
        <v>213430312</v>
      </c>
      <c r="L26" s="12">
        <v>0</v>
      </c>
      <c r="M26" s="13">
        <f t="shared" si="1"/>
        <v>213430312</v>
      </c>
      <c r="N26" s="12">
        <v>0</v>
      </c>
      <c r="O26" s="12">
        <v>21959921</v>
      </c>
      <c r="P26" s="12">
        <v>0</v>
      </c>
      <c r="Q26" s="12">
        <v>191470391</v>
      </c>
      <c r="R26" s="12">
        <v>191470391</v>
      </c>
      <c r="S26" s="12">
        <v>0</v>
      </c>
      <c r="T26" s="12">
        <v>0</v>
      </c>
      <c r="U26" s="12">
        <v>0</v>
      </c>
      <c r="V26" s="13">
        <f t="shared" si="0"/>
        <v>0</v>
      </c>
      <c r="W26" s="14">
        <f t="shared" si="2"/>
        <v>0.8971096429826706</v>
      </c>
      <c r="X26" s="14">
        <f t="shared" si="3"/>
        <v>0.8971096429826706</v>
      </c>
      <c r="Y26" s="14">
        <f t="shared" si="4"/>
        <v>0.10289035701732939</v>
      </c>
      <c r="Z26" s="14">
        <f t="shared" si="5"/>
        <v>1</v>
      </c>
    </row>
    <row r="27" spans="1:26" ht="65" outlineLevel="4" x14ac:dyDescent="0.35">
      <c r="A27" s="9" t="s">
        <v>29</v>
      </c>
      <c r="B27" s="9" t="s">
        <v>30</v>
      </c>
      <c r="C27" s="9" t="s">
        <v>31</v>
      </c>
      <c r="D27" s="9" t="s">
        <v>62</v>
      </c>
      <c r="E27" s="9" t="s">
        <v>54</v>
      </c>
      <c r="F27" s="10" t="s">
        <v>34</v>
      </c>
      <c r="G27" s="9">
        <v>1112</v>
      </c>
      <c r="H27" s="9">
        <v>3480</v>
      </c>
      <c r="I27" s="11" t="s">
        <v>63</v>
      </c>
      <c r="J27" s="12">
        <v>103770407</v>
      </c>
      <c r="K27" s="12">
        <v>107215156</v>
      </c>
      <c r="L27" s="12">
        <v>0</v>
      </c>
      <c r="M27" s="13">
        <f t="shared" si="1"/>
        <v>107215156</v>
      </c>
      <c r="N27" s="12">
        <v>0</v>
      </c>
      <c r="O27" s="12">
        <v>11452273</v>
      </c>
      <c r="P27" s="12">
        <v>0</v>
      </c>
      <c r="Q27" s="12">
        <v>95762883</v>
      </c>
      <c r="R27" s="12">
        <v>95762883</v>
      </c>
      <c r="S27" s="12">
        <v>0</v>
      </c>
      <c r="T27" s="12">
        <v>0</v>
      </c>
      <c r="U27" s="12">
        <v>0</v>
      </c>
      <c r="V27" s="13">
        <f t="shared" si="0"/>
        <v>0</v>
      </c>
      <c r="W27" s="14">
        <f t="shared" si="2"/>
        <v>0.89318419683127637</v>
      </c>
      <c r="X27" s="14">
        <f t="shared" si="3"/>
        <v>0.89318419683127637</v>
      </c>
      <c r="Y27" s="14">
        <f t="shared" si="4"/>
        <v>0.10681580316872365</v>
      </c>
      <c r="Z27" s="14">
        <f t="shared" si="5"/>
        <v>1</v>
      </c>
    </row>
    <row r="28" spans="1:26" ht="52" outlineLevel="4" x14ac:dyDescent="0.35">
      <c r="A28" s="9" t="s">
        <v>29</v>
      </c>
      <c r="B28" s="9" t="s">
        <v>30</v>
      </c>
      <c r="C28" s="9" t="s">
        <v>31</v>
      </c>
      <c r="D28" s="9" t="s">
        <v>64</v>
      </c>
      <c r="E28" s="9" t="s">
        <v>54</v>
      </c>
      <c r="F28" s="10" t="s">
        <v>34</v>
      </c>
      <c r="G28" s="9">
        <v>1112</v>
      </c>
      <c r="H28" s="9">
        <v>3480</v>
      </c>
      <c r="I28" s="11" t="s">
        <v>65</v>
      </c>
      <c r="J28" s="12">
        <v>300848624</v>
      </c>
      <c r="K28" s="12">
        <v>336609136</v>
      </c>
      <c r="L28" s="12">
        <v>0</v>
      </c>
      <c r="M28" s="13">
        <f t="shared" si="1"/>
        <v>336609136</v>
      </c>
      <c r="N28" s="12">
        <v>0</v>
      </c>
      <c r="O28" s="12">
        <v>71397539.769999996</v>
      </c>
      <c r="P28" s="12">
        <v>0</v>
      </c>
      <c r="Q28" s="12">
        <v>265211596.22999999</v>
      </c>
      <c r="R28" s="12">
        <v>265211596.22999999</v>
      </c>
      <c r="S28" s="12">
        <v>0</v>
      </c>
      <c r="T28" s="12">
        <v>0</v>
      </c>
      <c r="U28" s="12">
        <v>0</v>
      </c>
      <c r="V28" s="13">
        <f t="shared" si="0"/>
        <v>0</v>
      </c>
      <c r="W28" s="14">
        <f t="shared" si="2"/>
        <v>0.78789185398105177</v>
      </c>
      <c r="X28" s="14">
        <f t="shared" si="3"/>
        <v>0.78789185398105177</v>
      </c>
      <c r="Y28" s="14">
        <f t="shared" si="4"/>
        <v>0.2121081460189482</v>
      </c>
      <c r="Z28" s="14">
        <f t="shared" si="5"/>
        <v>1</v>
      </c>
    </row>
    <row r="29" spans="1:26" outlineLevel="3" x14ac:dyDescent="0.35">
      <c r="A29" s="24"/>
      <c r="B29" s="24"/>
      <c r="C29" s="24" t="s">
        <v>460</v>
      </c>
      <c r="D29" s="24"/>
      <c r="E29" s="24"/>
      <c r="F29" s="25"/>
      <c r="G29" s="24"/>
      <c r="H29" s="24"/>
      <c r="I29" s="26"/>
      <c r="J29" s="27">
        <f t="shared" ref="J29:V29" si="6">SUBTOTAL(9,J13:J28)</f>
        <v>8873505420</v>
      </c>
      <c r="K29" s="27">
        <f t="shared" si="6"/>
        <v>9140720346</v>
      </c>
      <c r="L29" s="27">
        <f t="shared" si="6"/>
        <v>0</v>
      </c>
      <c r="M29" s="27">
        <f t="shared" si="6"/>
        <v>9140720346</v>
      </c>
      <c r="N29" s="27">
        <f t="shared" si="6"/>
        <v>0</v>
      </c>
      <c r="O29" s="27">
        <f t="shared" si="6"/>
        <v>209203854.07999998</v>
      </c>
      <c r="P29" s="27">
        <f t="shared" si="6"/>
        <v>0</v>
      </c>
      <c r="Q29" s="27">
        <f t="shared" si="6"/>
        <v>7686488141.829999</v>
      </c>
      <c r="R29" s="27">
        <f t="shared" si="6"/>
        <v>7686488141.829999</v>
      </c>
      <c r="S29" s="27">
        <f t="shared" si="6"/>
        <v>1245028350.0900002</v>
      </c>
      <c r="T29" s="27">
        <f t="shared" si="6"/>
        <v>1245028350.0900002</v>
      </c>
      <c r="U29" s="27">
        <f t="shared" si="6"/>
        <v>0</v>
      </c>
      <c r="V29" s="27">
        <f t="shared" si="6"/>
        <v>1245028350.0900002</v>
      </c>
      <c r="W29" s="28">
        <f>+IF(K29=0,0,Q29/K29)</f>
        <v>0.84090617050696925</v>
      </c>
      <c r="X29" s="28">
        <f>+IF(M29=0,0,Q29/M29)</f>
        <v>0.84090617050696925</v>
      </c>
      <c r="Y29" s="28">
        <f>+IF(M29=0,0,(N29+O29+P29)/M29)</f>
        <v>2.2887020514914678E-2</v>
      </c>
      <c r="Z29" s="28">
        <f>+X29+Y29</f>
        <v>0.8637931910218839</v>
      </c>
    </row>
    <row r="30" spans="1:26" outlineLevel="4" x14ac:dyDescent="0.35">
      <c r="A30" s="18" t="s">
        <v>29</v>
      </c>
      <c r="B30" s="18" t="s">
        <v>30</v>
      </c>
      <c r="C30" s="18" t="s">
        <v>66</v>
      </c>
      <c r="D30" s="18" t="s">
        <v>67</v>
      </c>
      <c r="E30" s="18" t="s">
        <v>33</v>
      </c>
      <c r="F30" s="19" t="s">
        <v>34</v>
      </c>
      <c r="G30" s="18">
        <v>1120</v>
      </c>
      <c r="H30" s="18">
        <v>3480</v>
      </c>
      <c r="I30" s="20" t="s">
        <v>68</v>
      </c>
      <c r="J30" s="21">
        <v>40547719</v>
      </c>
      <c r="K30" s="21">
        <v>40787719</v>
      </c>
      <c r="L30" s="21">
        <v>466654.02</v>
      </c>
      <c r="M30" s="22">
        <f t="shared" si="1"/>
        <v>40787719</v>
      </c>
      <c r="N30" s="21">
        <v>0</v>
      </c>
      <c r="O30" s="21">
        <v>23711998.68</v>
      </c>
      <c r="P30" s="21">
        <v>240599.98</v>
      </c>
      <c r="Q30" s="21">
        <v>2205624.4</v>
      </c>
      <c r="R30" s="21">
        <v>2172910.9</v>
      </c>
      <c r="S30" s="21">
        <v>14162841.92</v>
      </c>
      <c r="T30" s="21">
        <v>14629495.939999999</v>
      </c>
      <c r="U30" s="21">
        <v>0</v>
      </c>
      <c r="V30" s="22">
        <f t="shared" si="0"/>
        <v>14629495.939999999</v>
      </c>
      <c r="W30" s="23">
        <f t="shared" ref="W30:W93" si="7">+IF(K30=0,0,Q30/K30)</f>
        <v>5.407569861898872E-2</v>
      </c>
      <c r="X30" s="23">
        <f t="shared" ref="X30:X93" si="8">+IF(M30=0,0,Q30/M30)</f>
        <v>5.407569861898872E-2</v>
      </c>
      <c r="Y30" s="23">
        <f t="shared" ref="Y30:Y93" si="9">+IF(M30=0,0,(N30+O30+P30)/M30)</f>
        <v>0.58725026177609985</v>
      </c>
      <c r="Z30" s="23">
        <f t="shared" ref="Z30:Z93" si="10">+X30+Y30</f>
        <v>0.6413259603950886</v>
      </c>
    </row>
    <row r="31" spans="1:26" outlineLevel="4" x14ac:dyDescent="0.35">
      <c r="A31" s="9" t="s">
        <v>29</v>
      </c>
      <c r="B31" s="9" t="s">
        <v>30</v>
      </c>
      <c r="C31" s="9" t="s">
        <v>66</v>
      </c>
      <c r="D31" s="9" t="s">
        <v>69</v>
      </c>
      <c r="E31" s="9" t="s">
        <v>33</v>
      </c>
      <c r="F31" s="10" t="s">
        <v>34</v>
      </c>
      <c r="G31" s="9">
        <v>1120</v>
      </c>
      <c r="H31" s="9">
        <v>3480</v>
      </c>
      <c r="I31" s="11" t="s">
        <v>70</v>
      </c>
      <c r="J31" s="12">
        <v>8250000</v>
      </c>
      <c r="K31" s="12">
        <v>8010000</v>
      </c>
      <c r="L31" s="12">
        <v>6640000</v>
      </c>
      <c r="M31" s="13">
        <f t="shared" si="1"/>
        <v>8010000</v>
      </c>
      <c r="N31" s="12">
        <v>0</v>
      </c>
      <c r="O31" s="12">
        <v>250000</v>
      </c>
      <c r="P31" s="12">
        <v>534006.80000000005</v>
      </c>
      <c r="Q31" s="12">
        <v>345938.2</v>
      </c>
      <c r="R31" s="12">
        <v>345938.2</v>
      </c>
      <c r="S31" s="12">
        <v>240055</v>
      </c>
      <c r="T31" s="12">
        <v>6880055</v>
      </c>
      <c r="U31" s="12">
        <v>0</v>
      </c>
      <c r="V31" s="13">
        <f t="shared" si="0"/>
        <v>6880055</v>
      </c>
      <c r="W31" s="14">
        <f t="shared" si="7"/>
        <v>4.3188289637952564E-2</v>
      </c>
      <c r="X31" s="14">
        <f t="shared" si="8"/>
        <v>4.3188289637952564E-2</v>
      </c>
      <c r="Y31" s="14">
        <f t="shared" si="9"/>
        <v>9.7878501872659188E-2</v>
      </c>
      <c r="Z31" s="14">
        <f t="shared" si="10"/>
        <v>0.14106679151061174</v>
      </c>
    </row>
    <row r="32" spans="1:26" outlineLevel="4" x14ac:dyDescent="0.35">
      <c r="A32" s="9" t="s">
        <v>29</v>
      </c>
      <c r="B32" s="9" t="s">
        <v>30</v>
      </c>
      <c r="C32" s="9" t="s">
        <v>66</v>
      </c>
      <c r="D32" s="9" t="s">
        <v>71</v>
      </c>
      <c r="E32" s="9" t="s">
        <v>33</v>
      </c>
      <c r="F32" s="10" t="s">
        <v>34</v>
      </c>
      <c r="G32" s="9">
        <v>1120</v>
      </c>
      <c r="H32" s="9">
        <v>3480</v>
      </c>
      <c r="I32" s="11" t="s">
        <v>72</v>
      </c>
      <c r="J32" s="12">
        <v>65804000</v>
      </c>
      <c r="K32" s="12">
        <v>18450000</v>
      </c>
      <c r="L32" s="12">
        <v>0</v>
      </c>
      <c r="M32" s="13">
        <f t="shared" si="1"/>
        <v>18450000</v>
      </c>
      <c r="N32" s="12">
        <v>0</v>
      </c>
      <c r="O32" s="12">
        <v>3475736.26</v>
      </c>
      <c r="P32" s="12">
        <v>0</v>
      </c>
      <c r="Q32" s="12">
        <v>6299949.7800000003</v>
      </c>
      <c r="R32" s="12">
        <v>6299949.7800000003</v>
      </c>
      <c r="S32" s="12">
        <v>8674313.9600000009</v>
      </c>
      <c r="T32" s="12">
        <v>8674313.9600000009</v>
      </c>
      <c r="U32" s="12">
        <v>0</v>
      </c>
      <c r="V32" s="13">
        <f t="shared" si="0"/>
        <v>8674313.9600000009</v>
      </c>
      <c r="W32" s="14">
        <f t="shared" si="7"/>
        <v>0.34146069268292684</v>
      </c>
      <c r="X32" s="14">
        <f t="shared" si="8"/>
        <v>0.34146069268292684</v>
      </c>
      <c r="Y32" s="14">
        <f t="shared" si="9"/>
        <v>0.1883867891598916</v>
      </c>
      <c r="Z32" s="14">
        <f t="shared" si="10"/>
        <v>0.52984748184281849</v>
      </c>
    </row>
    <row r="33" spans="1:26" ht="39" outlineLevel="4" x14ac:dyDescent="0.35">
      <c r="A33" s="9" t="s">
        <v>29</v>
      </c>
      <c r="B33" s="9" t="s">
        <v>30</v>
      </c>
      <c r="C33" s="9" t="s">
        <v>66</v>
      </c>
      <c r="D33" s="9" t="s">
        <v>73</v>
      </c>
      <c r="E33" s="9" t="s">
        <v>33</v>
      </c>
      <c r="F33" s="10" t="s">
        <v>34</v>
      </c>
      <c r="G33" s="9">
        <v>1120</v>
      </c>
      <c r="H33" s="9">
        <v>3480</v>
      </c>
      <c r="I33" s="11" t="s">
        <v>74</v>
      </c>
      <c r="J33" s="12">
        <v>12709375</v>
      </c>
      <c r="K33" s="12">
        <v>5000000</v>
      </c>
      <c r="L33" s="12">
        <v>0</v>
      </c>
      <c r="M33" s="13">
        <f t="shared" si="1"/>
        <v>5000000</v>
      </c>
      <c r="N33" s="12">
        <v>0</v>
      </c>
      <c r="O33" s="12">
        <v>0</v>
      </c>
      <c r="P33" s="12">
        <v>0</v>
      </c>
      <c r="Q33" s="12">
        <v>0</v>
      </c>
      <c r="R33" s="12">
        <v>0</v>
      </c>
      <c r="S33" s="12">
        <v>5000000</v>
      </c>
      <c r="T33" s="12">
        <v>5000000</v>
      </c>
      <c r="U33" s="12">
        <v>0</v>
      </c>
      <c r="V33" s="13">
        <f t="shared" si="0"/>
        <v>5000000</v>
      </c>
      <c r="W33" s="14">
        <f t="shared" si="7"/>
        <v>0</v>
      </c>
      <c r="X33" s="14">
        <f t="shared" si="8"/>
        <v>0</v>
      </c>
      <c r="Y33" s="14">
        <f t="shared" si="9"/>
        <v>0</v>
      </c>
      <c r="Z33" s="14">
        <f t="shared" si="10"/>
        <v>0</v>
      </c>
    </row>
    <row r="34" spans="1:26" ht="65" outlineLevel="4" x14ac:dyDescent="0.35">
      <c r="A34" s="9" t="s">
        <v>29</v>
      </c>
      <c r="B34" s="9" t="s">
        <v>30</v>
      </c>
      <c r="C34" s="9" t="s">
        <v>66</v>
      </c>
      <c r="D34" s="9" t="s">
        <v>75</v>
      </c>
      <c r="E34" s="9" t="s">
        <v>33</v>
      </c>
      <c r="F34" s="10" t="s">
        <v>34</v>
      </c>
      <c r="G34" s="9">
        <v>1120</v>
      </c>
      <c r="H34" s="9">
        <v>3480</v>
      </c>
      <c r="I34" s="11" t="s">
        <v>76</v>
      </c>
      <c r="J34" s="12">
        <v>6500000</v>
      </c>
      <c r="K34" s="39">
        <v>0</v>
      </c>
      <c r="L34" s="12">
        <v>0</v>
      </c>
      <c r="M34" s="13">
        <f t="shared" si="1"/>
        <v>0</v>
      </c>
      <c r="N34" s="12">
        <v>0</v>
      </c>
      <c r="O34" s="12">
        <v>0</v>
      </c>
      <c r="P34" s="12">
        <v>0</v>
      </c>
      <c r="Q34" s="12">
        <v>0</v>
      </c>
      <c r="R34" s="12">
        <v>0</v>
      </c>
      <c r="S34" s="12">
        <v>0</v>
      </c>
      <c r="T34" s="12">
        <v>0</v>
      </c>
      <c r="U34" s="12">
        <v>0</v>
      </c>
      <c r="V34" s="13">
        <f t="shared" si="0"/>
        <v>0</v>
      </c>
      <c r="W34" s="14">
        <f t="shared" si="7"/>
        <v>0</v>
      </c>
      <c r="X34" s="14">
        <f t="shared" si="8"/>
        <v>0</v>
      </c>
      <c r="Y34" s="14">
        <f t="shared" si="9"/>
        <v>0</v>
      </c>
      <c r="Z34" s="14">
        <f t="shared" si="10"/>
        <v>0</v>
      </c>
    </row>
    <row r="35" spans="1:26" ht="26" outlineLevel="4" x14ac:dyDescent="0.35">
      <c r="A35" s="9" t="s">
        <v>29</v>
      </c>
      <c r="B35" s="9" t="s">
        <v>30</v>
      </c>
      <c r="C35" s="9" t="s">
        <v>66</v>
      </c>
      <c r="D35" s="9" t="s">
        <v>77</v>
      </c>
      <c r="E35" s="9" t="s">
        <v>33</v>
      </c>
      <c r="F35" s="10" t="s">
        <v>34</v>
      </c>
      <c r="G35" s="9">
        <v>1120</v>
      </c>
      <c r="H35" s="9">
        <v>3480</v>
      </c>
      <c r="I35" s="11" t="s">
        <v>78</v>
      </c>
      <c r="J35" s="12">
        <v>138250</v>
      </c>
      <c r="K35" s="12">
        <v>138250</v>
      </c>
      <c r="L35" s="12">
        <v>0</v>
      </c>
      <c r="M35" s="13">
        <f t="shared" si="1"/>
        <v>138250</v>
      </c>
      <c r="N35" s="12">
        <v>0</v>
      </c>
      <c r="O35" s="12">
        <v>0</v>
      </c>
      <c r="P35" s="12">
        <v>0</v>
      </c>
      <c r="Q35" s="12">
        <v>99214</v>
      </c>
      <c r="R35" s="12">
        <v>99214</v>
      </c>
      <c r="S35" s="12">
        <v>39036</v>
      </c>
      <c r="T35" s="12">
        <v>39036</v>
      </c>
      <c r="U35" s="12">
        <v>0</v>
      </c>
      <c r="V35" s="13">
        <f t="shared" si="0"/>
        <v>39036</v>
      </c>
      <c r="W35" s="14">
        <f t="shared" si="7"/>
        <v>0.71764195298372513</v>
      </c>
      <c r="X35" s="14">
        <f t="shared" si="8"/>
        <v>0.71764195298372513</v>
      </c>
      <c r="Y35" s="14">
        <f t="shared" si="9"/>
        <v>0</v>
      </c>
      <c r="Z35" s="14">
        <f t="shared" si="10"/>
        <v>0.71764195298372513</v>
      </c>
    </row>
    <row r="36" spans="1:26" ht="39" outlineLevel="4" x14ac:dyDescent="0.35">
      <c r="A36" s="9" t="s">
        <v>29</v>
      </c>
      <c r="B36" s="9" t="s">
        <v>30</v>
      </c>
      <c r="C36" s="9" t="s">
        <v>66</v>
      </c>
      <c r="D36" s="9" t="s">
        <v>79</v>
      </c>
      <c r="E36" s="9" t="s">
        <v>33</v>
      </c>
      <c r="F36" s="10" t="s">
        <v>34</v>
      </c>
      <c r="G36" s="9">
        <v>1120</v>
      </c>
      <c r="H36" s="9">
        <v>3480</v>
      </c>
      <c r="I36" s="11" t="s">
        <v>80</v>
      </c>
      <c r="J36" s="12">
        <v>4800000</v>
      </c>
      <c r="K36" s="12">
        <v>3000000</v>
      </c>
      <c r="L36" s="12">
        <v>3000000</v>
      </c>
      <c r="M36" s="13">
        <f t="shared" si="1"/>
        <v>3000000</v>
      </c>
      <c r="N36" s="12">
        <v>0</v>
      </c>
      <c r="O36" s="12">
        <v>0</v>
      </c>
      <c r="P36" s="12">
        <v>0</v>
      </c>
      <c r="Q36" s="12">
        <v>0</v>
      </c>
      <c r="R36" s="12">
        <v>0</v>
      </c>
      <c r="S36" s="12">
        <v>0</v>
      </c>
      <c r="T36" s="12">
        <v>3000000</v>
      </c>
      <c r="U36" s="12">
        <v>0</v>
      </c>
      <c r="V36" s="13">
        <f t="shared" si="0"/>
        <v>3000000</v>
      </c>
      <c r="W36" s="14">
        <f t="shared" si="7"/>
        <v>0</v>
      </c>
      <c r="X36" s="14">
        <f t="shared" si="8"/>
        <v>0</v>
      </c>
      <c r="Y36" s="14">
        <f t="shared" si="9"/>
        <v>0</v>
      </c>
      <c r="Z36" s="14">
        <f t="shared" si="10"/>
        <v>0</v>
      </c>
    </row>
    <row r="37" spans="1:26" outlineLevel="4" x14ac:dyDescent="0.35">
      <c r="A37" s="9" t="s">
        <v>29</v>
      </c>
      <c r="B37" s="9" t="s">
        <v>30</v>
      </c>
      <c r="C37" s="9" t="s">
        <v>66</v>
      </c>
      <c r="D37" s="9" t="s">
        <v>81</v>
      </c>
      <c r="E37" s="9" t="s">
        <v>33</v>
      </c>
      <c r="F37" s="10" t="s">
        <v>34</v>
      </c>
      <c r="G37" s="9">
        <v>1120</v>
      </c>
      <c r="H37" s="9">
        <v>3480</v>
      </c>
      <c r="I37" s="11" t="s">
        <v>82</v>
      </c>
      <c r="J37" s="12">
        <v>3972416</v>
      </c>
      <c r="K37" s="12">
        <v>3972416</v>
      </c>
      <c r="L37" s="12">
        <v>2000000</v>
      </c>
      <c r="M37" s="13">
        <f t="shared" si="1"/>
        <v>3972416</v>
      </c>
      <c r="N37" s="12">
        <v>0</v>
      </c>
      <c r="O37" s="12">
        <v>990189.95</v>
      </c>
      <c r="P37" s="12">
        <v>0</v>
      </c>
      <c r="Q37" s="12">
        <v>194913.45</v>
      </c>
      <c r="R37" s="12">
        <v>194913.45</v>
      </c>
      <c r="S37" s="12">
        <v>787312.6</v>
      </c>
      <c r="T37" s="12">
        <v>2787312.6</v>
      </c>
      <c r="U37" s="12">
        <v>0</v>
      </c>
      <c r="V37" s="13">
        <f t="shared" si="0"/>
        <v>2787312.5999999996</v>
      </c>
      <c r="W37" s="14">
        <f t="shared" si="7"/>
        <v>4.9066726646957423E-2</v>
      </c>
      <c r="X37" s="14">
        <f t="shared" si="8"/>
        <v>4.9066726646957423E-2</v>
      </c>
      <c r="Y37" s="14">
        <f t="shared" si="9"/>
        <v>0.24926642879295621</v>
      </c>
      <c r="Z37" s="14">
        <f t="shared" si="10"/>
        <v>0.29833315543991362</v>
      </c>
    </row>
    <row r="38" spans="1:26" outlineLevel="4" x14ac:dyDescent="0.35">
      <c r="A38" s="9" t="s">
        <v>29</v>
      </c>
      <c r="B38" s="9" t="s">
        <v>30</v>
      </c>
      <c r="C38" s="9" t="s">
        <v>66</v>
      </c>
      <c r="D38" s="9" t="s">
        <v>83</v>
      </c>
      <c r="E38" s="9" t="s">
        <v>33</v>
      </c>
      <c r="F38" s="10" t="s">
        <v>34</v>
      </c>
      <c r="G38" s="9">
        <v>1120</v>
      </c>
      <c r="H38" s="9">
        <v>3480</v>
      </c>
      <c r="I38" s="11" t="s">
        <v>84</v>
      </c>
      <c r="J38" s="12">
        <v>59305587</v>
      </c>
      <c r="K38" s="12">
        <v>80114962</v>
      </c>
      <c r="L38" s="12">
        <v>0</v>
      </c>
      <c r="M38" s="13">
        <f t="shared" si="1"/>
        <v>80114962</v>
      </c>
      <c r="N38" s="12">
        <v>0</v>
      </c>
      <c r="O38" s="12">
        <v>30556545.850000001</v>
      </c>
      <c r="P38" s="12">
        <v>0</v>
      </c>
      <c r="Q38" s="12">
        <v>29909952.75</v>
      </c>
      <c r="R38" s="12">
        <v>29909952.75</v>
      </c>
      <c r="S38" s="12">
        <v>19648463.399999999</v>
      </c>
      <c r="T38" s="12">
        <v>19648463.399999999</v>
      </c>
      <c r="U38" s="12">
        <v>0</v>
      </c>
      <c r="V38" s="13">
        <f t="shared" si="0"/>
        <v>19648463.399999999</v>
      </c>
      <c r="W38" s="14">
        <f t="shared" si="7"/>
        <v>0.3733379134599103</v>
      </c>
      <c r="X38" s="14">
        <f t="shared" si="8"/>
        <v>0.3733379134599103</v>
      </c>
      <c r="Y38" s="14">
        <f t="shared" si="9"/>
        <v>0.3814087292458555</v>
      </c>
      <c r="Z38" s="14">
        <f t="shared" si="10"/>
        <v>0.75474664270576586</v>
      </c>
    </row>
    <row r="39" spans="1:26" outlineLevel="4" x14ac:dyDescent="0.35">
      <c r="A39" s="9" t="s">
        <v>29</v>
      </c>
      <c r="B39" s="9" t="s">
        <v>30</v>
      </c>
      <c r="C39" s="9" t="s">
        <v>66</v>
      </c>
      <c r="D39" s="9" t="s">
        <v>85</v>
      </c>
      <c r="E39" s="9" t="s">
        <v>33</v>
      </c>
      <c r="F39" s="10" t="s">
        <v>34</v>
      </c>
      <c r="G39" s="9">
        <v>1120</v>
      </c>
      <c r="H39" s="9">
        <v>3480</v>
      </c>
      <c r="I39" s="11" t="s">
        <v>86</v>
      </c>
      <c r="J39" s="12">
        <v>13000000</v>
      </c>
      <c r="K39" s="12">
        <v>12000000</v>
      </c>
      <c r="L39" s="12">
        <v>0</v>
      </c>
      <c r="M39" s="13">
        <f t="shared" si="1"/>
        <v>12000000</v>
      </c>
      <c r="N39" s="12">
        <v>0</v>
      </c>
      <c r="O39" s="12">
        <v>1292500</v>
      </c>
      <c r="P39" s="12">
        <v>0</v>
      </c>
      <c r="Q39" s="12">
        <v>5800385.25</v>
      </c>
      <c r="R39" s="12">
        <v>5800385.25</v>
      </c>
      <c r="S39" s="12">
        <v>4907114.75</v>
      </c>
      <c r="T39" s="12">
        <v>4907114.75</v>
      </c>
      <c r="U39" s="12">
        <v>0</v>
      </c>
      <c r="V39" s="13">
        <f t="shared" si="0"/>
        <v>4907114.75</v>
      </c>
      <c r="W39" s="14">
        <f t="shared" si="7"/>
        <v>0.48336543749999999</v>
      </c>
      <c r="X39" s="14">
        <f t="shared" si="8"/>
        <v>0.48336543749999999</v>
      </c>
      <c r="Y39" s="14">
        <f t="shared" si="9"/>
        <v>0.10770833333333334</v>
      </c>
      <c r="Z39" s="14">
        <f t="shared" si="10"/>
        <v>0.59107377083333335</v>
      </c>
    </row>
    <row r="40" spans="1:26" outlineLevel="4" x14ac:dyDescent="0.35">
      <c r="A40" s="9" t="s">
        <v>29</v>
      </c>
      <c r="B40" s="9" t="s">
        <v>30</v>
      </c>
      <c r="C40" s="9" t="s">
        <v>66</v>
      </c>
      <c r="D40" s="9" t="s">
        <v>87</v>
      </c>
      <c r="E40" s="9" t="s">
        <v>33</v>
      </c>
      <c r="F40" s="10" t="s">
        <v>34</v>
      </c>
      <c r="G40" s="9">
        <v>1120</v>
      </c>
      <c r="H40" s="9">
        <v>3480</v>
      </c>
      <c r="I40" s="11" t="s">
        <v>88</v>
      </c>
      <c r="J40" s="12">
        <v>13000000</v>
      </c>
      <c r="K40" s="12">
        <v>11600000</v>
      </c>
      <c r="L40" s="12">
        <v>0</v>
      </c>
      <c r="M40" s="13">
        <f t="shared" si="1"/>
        <v>11600000</v>
      </c>
      <c r="N40" s="12">
        <v>0</v>
      </c>
      <c r="O40" s="12">
        <v>8291310</v>
      </c>
      <c r="P40" s="12">
        <v>0</v>
      </c>
      <c r="Q40" s="12">
        <v>2502151</v>
      </c>
      <c r="R40" s="12">
        <v>2502151</v>
      </c>
      <c r="S40" s="12">
        <v>806539</v>
      </c>
      <c r="T40" s="12">
        <v>806539</v>
      </c>
      <c r="U40" s="12">
        <v>0</v>
      </c>
      <c r="V40" s="13">
        <f t="shared" si="0"/>
        <v>806539</v>
      </c>
      <c r="W40" s="14">
        <f t="shared" si="7"/>
        <v>0.2157026724137931</v>
      </c>
      <c r="X40" s="14">
        <f t="shared" si="8"/>
        <v>0.2157026724137931</v>
      </c>
      <c r="Y40" s="14">
        <f t="shared" si="9"/>
        <v>0.7147681034482759</v>
      </c>
      <c r="Z40" s="14">
        <f t="shared" si="10"/>
        <v>0.93047077586206894</v>
      </c>
    </row>
    <row r="41" spans="1:26" outlineLevel="4" x14ac:dyDescent="0.35">
      <c r="A41" s="9" t="s">
        <v>29</v>
      </c>
      <c r="B41" s="9" t="s">
        <v>30</v>
      </c>
      <c r="C41" s="9" t="s">
        <v>66</v>
      </c>
      <c r="D41" s="9" t="s">
        <v>89</v>
      </c>
      <c r="E41" s="9" t="s">
        <v>33</v>
      </c>
      <c r="F41" s="10" t="s">
        <v>34</v>
      </c>
      <c r="G41" s="9">
        <v>1120</v>
      </c>
      <c r="H41" s="9">
        <v>3480</v>
      </c>
      <c r="I41" s="11" t="s">
        <v>90</v>
      </c>
      <c r="J41" s="12">
        <v>240000</v>
      </c>
      <c r="K41" s="12">
        <v>680000</v>
      </c>
      <c r="L41" s="12">
        <v>0</v>
      </c>
      <c r="M41" s="13">
        <f t="shared" si="1"/>
        <v>680000</v>
      </c>
      <c r="N41" s="12">
        <v>0</v>
      </c>
      <c r="O41" s="12">
        <v>536875</v>
      </c>
      <c r="P41" s="12">
        <v>0</v>
      </c>
      <c r="Q41" s="12">
        <v>143125</v>
      </c>
      <c r="R41" s="12">
        <v>143125</v>
      </c>
      <c r="S41" s="12">
        <v>0</v>
      </c>
      <c r="T41" s="12">
        <v>0</v>
      </c>
      <c r="U41" s="12">
        <v>0</v>
      </c>
      <c r="V41" s="13">
        <f t="shared" si="0"/>
        <v>0</v>
      </c>
      <c r="W41" s="14">
        <f t="shared" si="7"/>
        <v>0.21047794117647059</v>
      </c>
      <c r="X41" s="14">
        <f t="shared" si="8"/>
        <v>0.21047794117647059</v>
      </c>
      <c r="Y41" s="14">
        <f t="shared" si="9"/>
        <v>0.78952205882352944</v>
      </c>
      <c r="Z41" s="14">
        <f t="shared" si="10"/>
        <v>1</v>
      </c>
    </row>
    <row r="42" spans="1:26" ht="247" outlineLevel="4" x14ac:dyDescent="0.35">
      <c r="A42" s="9" t="s">
        <v>29</v>
      </c>
      <c r="B42" s="9" t="s">
        <v>30</v>
      </c>
      <c r="C42" s="9" t="s">
        <v>66</v>
      </c>
      <c r="D42" s="9" t="s">
        <v>91</v>
      </c>
      <c r="E42" s="9" t="s">
        <v>33</v>
      </c>
      <c r="F42" s="10" t="s">
        <v>34</v>
      </c>
      <c r="G42" s="9">
        <v>1120</v>
      </c>
      <c r="H42" s="9">
        <v>3480</v>
      </c>
      <c r="I42" s="11" t="s">
        <v>92</v>
      </c>
      <c r="J42" s="12">
        <v>16861800</v>
      </c>
      <c r="K42" s="12">
        <v>14521800</v>
      </c>
      <c r="L42" s="12">
        <v>0</v>
      </c>
      <c r="M42" s="13">
        <f t="shared" si="1"/>
        <v>14521800</v>
      </c>
      <c r="N42" s="12">
        <v>0</v>
      </c>
      <c r="O42" s="12">
        <v>5068412</v>
      </c>
      <c r="P42" s="12">
        <v>1091400</v>
      </c>
      <c r="Q42" s="12">
        <v>4135367.99</v>
      </c>
      <c r="R42" s="12">
        <v>4135367.99</v>
      </c>
      <c r="S42" s="12">
        <v>4226620.01</v>
      </c>
      <c r="T42" s="12">
        <v>4226620.01</v>
      </c>
      <c r="U42" s="12">
        <v>0</v>
      </c>
      <c r="V42" s="13">
        <f t="shared" si="0"/>
        <v>4226620.01</v>
      </c>
      <c r="W42" s="14">
        <f t="shared" si="7"/>
        <v>0.28476965596551396</v>
      </c>
      <c r="X42" s="14">
        <f t="shared" si="8"/>
        <v>0.28476965596551396</v>
      </c>
      <c r="Y42" s="14">
        <f t="shared" si="9"/>
        <v>0.42417689267170738</v>
      </c>
      <c r="Z42" s="14">
        <f t="shared" si="10"/>
        <v>0.70894654863722129</v>
      </c>
    </row>
    <row r="43" spans="1:26" outlineLevel="4" x14ac:dyDescent="0.35">
      <c r="A43" s="9" t="s">
        <v>29</v>
      </c>
      <c r="B43" s="9" t="s">
        <v>30</v>
      </c>
      <c r="C43" s="9" t="s">
        <v>66</v>
      </c>
      <c r="D43" s="9" t="s">
        <v>93</v>
      </c>
      <c r="E43" s="9" t="s">
        <v>33</v>
      </c>
      <c r="F43" s="10" t="s">
        <v>34</v>
      </c>
      <c r="G43" s="9">
        <v>1120</v>
      </c>
      <c r="H43" s="9">
        <v>3480</v>
      </c>
      <c r="I43" s="11" t="s">
        <v>94</v>
      </c>
      <c r="J43" s="12">
        <v>9600000</v>
      </c>
      <c r="K43" s="12">
        <v>9600000</v>
      </c>
      <c r="L43" s="12">
        <v>9600000</v>
      </c>
      <c r="M43" s="13">
        <f t="shared" si="1"/>
        <v>9600000</v>
      </c>
      <c r="N43" s="12">
        <v>0</v>
      </c>
      <c r="O43" s="12">
        <v>0</v>
      </c>
      <c r="P43" s="12">
        <v>0</v>
      </c>
      <c r="Q43" s="12">
        <v>0</v>
      </c>
      <c r="R43" s="12">
        <v>0</v>
      </c>
      <c r="S43" s="12">
        <v>0</v>
      </c>
      <c r="T43" s="12">
        <v>9600000</v>
      </c>
      <c r="U43" s="12">
        <v>0</v>
      </c>
      <c r="V43" s="13">
        <f t="shared" si="0"/>
        <v>9600000</v>
      </c>
      <c r="W43" s="14">
        <f t="shared" si="7"/>
        <v>0</v>
      </c>
      <c r="X43" s="14">
        <f t="shared" si="8"/>
        <v>0</v>
      </c>
      <c r="Y43" s="14">
        <f t="shared" si="9"/>
        <v>0</v>
      </c>
      <c r="Z43" s="14">
        <f t="shared" si="10"/>
        <v>0</v>
      </c>
    </row>
    <row r="44" spans="1:26" ht="26" outlineLevel="4" x14ac:dyDescent="0.35">
      <c r="A44" s="9" t="s">
        <v>29</v>
      </c>
      <c r="B44" s="9" t="s">
        <v>30</v>
      </c>
      <c r="C44" s="9" t="s">
        <v>66</v>
      </c>
      <c r="D44" s="9" t="s">
        <v>95</v>
      </c>
      <c r="E44" s="9" t="s">
        <v>33</v>
      </c>
      <c r="F44" s="10" t="s">
        <v>34</v>
      </c>
      <c r="G44" s="9">
        <v>1120</v>
      </c>
      <c r="H44" s="9">
        <v>3480</v>
      </c>
      <c r="I44" s="11" t="s">
        <v>96</v>
      </c>
      <c r="J44" s="12">
        <v>69393800</v>
      </c>
      <c r="K44" s="12">
        <v>69393800</v>
      </c>
      <c r="L44" s="12">
        <v>0</v>
      </c>
      <c r="M44" s="13">
        <f t="shared" si="1"/>
        <v>69393800</v>
      </c>
      <c r="N44" s="12">
        <v>0</v>
      </c>
      <c r="O44" s="12">
        <v>8932906.8200000003</v>
      </c>
      <c r="P44" s="12">
        <v>0</v>
      </c>
      <c r="Q44" s="12">
        <v>30092647.5</v>
      </c>
      <c r="R44" s="12">
        <v>30092647.5</v>
      </c>
      <c r="S44" s="12">
        <v>30368245.68</v>
      </c>
      <c r="T44" s="12">
        <v>30368245.68</v>
      </c>
      <c r="U44" s="12">
        <v>0</v>
      </c>
      <c r="V44" s="13">
        <f t="shared" si="0"/>
        <v>30368245.68</v>
      </c>
      <c r="W44" s="14">
        <f t="shared" si="7"/>
        <v>0.43365037654660793</v>
      </c>
      <c r="X44" s="14">
        <f t="shared" si="8"/>
        <v>0.43365037654660793</v>
      </c>
      <c r="Y44" s="14">
        <f t="shared" si="9"/>
        <v>0.12872773677187299</v>
      </c>
      <c r="Z44" s="14">
        <f t="shared" si="10"/>
        <v>0.56237811331848087</v>
      </c>
    </row>
    <row r="45" spans="1:26" outlineLevel="3" x14ac:dyDescent="0.35">
      <c r="A45" s="24"/>
      <c r="B45" s="24"/>
      <c r="C45" s="24" t="s">
        <v>461</v>
      </c>
      <c r="D45" s="24"/>
      <c r="E45" s="24"/>
      <c r="F45" s="25"/>
      <c r="G45" s="24"/>
      <c r="H45" s="24"/>
      <c r="I45" s="26"/>
      <c r="J45" s="27">
        <f t="shared" ref="J45:V45" si="11">SUBTOTAL(9,J30:J44)</f>
        <v>324122947</v>
      </c>
      <c r="K45" s="27">
        <f t="shared" si="11"/>
        <v>277268947</v>
      </c>
      <c r="L45" s="27">
        <f t="shared" si="11"/>
        <v>21706654.02</v>
      </c>
      <c r="M45" s="27">
        <f t="shared" si="11"/>
        <v>277268947</v>
      </c>
      <c r="N45" s="27">
        <f t="shared" si="11"/>
        <v>0</v>
      </c>
      <c r="O45" s="27">
        <f t="shared" si="11"/>
        <v>83106474.560000002</v>
      </c>
      <c r="P45" s="27">
        <f t="shared" si="11"/>
        <v>1866006.78</v>
      </c>
      <c r="Q45" s="27">
        <f t="shared" si="11"/>
        <v>81729269.319999993</v>
      </c>
      <c r="R45" s="27">
        <f t="shared" si="11"/>
        <v>81696555.819999993</v>
      </c>
      <c r="S45" s="27">
        <f t="shared" si="11"/>
        <v>88860542.319999993</v>
      </c>
      <c r="T45" s="27">
        <f t="shared" si="11"/>
        <v>110567196.34</v>
      </c>
      <c r="U45" s="27">
        <f t="shared" si="11"/>
        <v>0</v>
      </c>
      <c r="V45" s="27">
        <f t="shared" si="11"/>
        <v>110567196.34</v>
      </c>
      <c r="W45" s="28">
        <f t="shared" si="7"/>
        <v>0.29476531794957911</v>
      </c>
      <c r="X45" s="28">
        <f t="shared" si="8"/>
        <v>0.29476531794957911</v>
      </c>
      <c r="Y45" s="28">
        <f t="shared" si="9"/>
        <v>0.30646230765971788</v>
      </c>
      <c r="Z45" s="28">
        <f t="shared" si="10"/>
        <v>0.60122762560929699</v>
      </c>
    </row>
    <row r="46" spans="1:26" outlineLevel="4" x14ac:dyDescent="0.35">
      <c r="A46" s="18" t="s">
        <v>29</v>
      </c>
      <c r="B46" s="18" t="s">
        <v>30</v>
      </c>
      <c r="C46" s="18" t="s">
        <v>97</v>
      </c>
      <c r="D46" s="18" t="s">
        <v>98</v>
      </c>
      <c r="E46" s="18" t="s">
        <v>33</v>
      </c>
      <c r="F46" s="19" t="s">
        <v>34</v>
      </c>
      <c r="G46" s="18">
        <v>1120</v>
      </c>
      <c r="H46" s="18">
        <v>3480</v>
      </c>
      <c r="I46" s="20" t="s">
        <v>99</v>
      </c>
      <c r="J46" s="21">
        <v>168486</v>
      </c>
      <c r="K46" s="21">
        <v>168486</v>
      </c>
      <c r="L46" s="21">
        <v>0</v>
      </c>
      <c r="M46" s="22">
        <f t="shared" si="1"/>
        <v>168486</v>
      </c>
      <c r="N46" s="21">
        <v>0</v>
      </c>
      <c r="O46" s="21">
        <v>0</v>
      </c>
      <c r="P46" s="21">
        <v>0</v>
      </c>
      <c r="Q46" s="21">
        <v>0</v>
      </c>
      <c r="R46" s="21">
        <v>0</v>
      </c>
      <c r="S46" s="21">
        <v>168486</v>
      </c>
      <c r="T46" s="21">
        <v>168486</v>
      </c>
      <c r="U46" s="21">
        <v>0</v>
      </c>
      <c r="V46" s="22">
        <f t="shared" si="0"/>
        <v>168486</v>
      </c>
      <c r="W46" s="23">
        <f t="shared" si="7"/>
        <v>0</v>
      </c>
      <c r="X46" s="23">
        <f t="shared" si="8"/>
        <v>0</v>
      </c>
      <c r="Y46" s="23">
        <f t="shared" si="9"/>
        <v>0</v>
      </c>
      <c r="Z46" s="23">
        <f t="shared" si="10"/>
        <v>0</v>
      </c>
    </row>
    <row r="47" spans="1:26" outlineLevel="4" x14ac:dyDescent="0.35">
      <c r="A47" s="9" t="s">
        <v>29</v>
      </c>
      <c r="B47" s="9" t="s">
        <v>30</v>
      </c>
      <c r="C47" s="9" t="s">
        <v>97</v>
      </c>
      <c r="D47" s="9" t="s">
        <v>100</v>
      </c>
      <c r="E47" s="9" t="s">
        <v>33</v>
      </c>
      <c r="F47" s="10" t="s">
        <v>34</v>
      </c>
      <c r="G47" s="9">
        <v>1120</v>
      </c>
      <c r="H47" s="9">
        <v>3480</v>
      </c>
      <c r="I47" s="11" t="s">
        <v>101</v>
      </c>
      <c r="J47" s="12">
        <v>71746</v>
      </c>
      <c r="K47" s="12">
        <v>571746</v>
      </c>
      <c r="L47" s="12">
        <v>0</v>
      </c>
      <c r="M47" s="13">
        <f t="shared" si="1"/>
        <v>571746</v>
      </c>
      <c r="N47" s="12">
        <v>0</v>
      </c>
      <c r="O47" s="12">
        <v>0</v>
      </c>
      <c r="P47" s="12">
        <v>0</v>
      </c>
      <c r="Q47" s="12">
        <v>0</v>
      </c>
      <c r="R47" s="12">
        <v>0</v>
      </c>
      <c r="S47" s="12">
        <v>571746</v>
      </c>
      <c r="T47" s="12">
        <v>571746</v>
      </c>
      <c r="U47" s="12">
        <v>0</v>
      </c>
      <c r="V47" s="13">
        <f t="shared" si="0"/>
        <v>571746</v>
      </c>
      <c r="W47" s="14">
        <f t="shared" si="7"/>
        <v>0</v>
      </c>
      <c r="X47" s="14">
        <f t="shared" si="8"/>
        <v>0</v>
      </c>
      <c r="Y47" s="14">
        <f t="shared" si="9"/>
        <v>0</v>
      </c>
      <c r="Z47" s="14">
        <f t="shared" si="10"/>
        <v>0</v>
      </c>
    </row>
    <row r="48" spans="1:26" outlineLevel="4" x14ac:dyDescent="0.35">
      <c r="A48" s="9" t="s">
        <v>29</v>
      </c>
      <c r="B48" s="9" t="s">
        <v>30</v>
      </c>
      <c r="C48" s="9" t="s">
        <v>97</v>
      </c>
      <c r="D48" s="9" t="s">
        <v>102</v>
      </c>
      <c r="E48" s="9" t="s">
        <v>33</v>
      </c>
      <c r="F48" s="10" t="s">
        <v>34</v>
      </c>
      <c r="G48" s="9">
        <v>1120</v>
      </c>
      <c r="H48" s="9">
        <v>3480</v>
      </c>
      <c r="I48" s="11" t="s">
        <v>103</v>
      </c>
      <c r="J48" s="12">
        <v>60800</v>
      </c>
      <c r="K48" s="12">
        <v>60800</v>
      </c>
      <c r="L48" s="12">
        <v>60800</v>
      </c>
      <c r="M48" s="13">
        <f t="shared" si="1"/>
        <v>60800</v>
      </c>
      <c r="N48" s="12">
        <v>0</v>
      </c>
      <c r="O48" s="12">
        <v>0</v>
      </c>
      <c r="P48" s="12">
        <v>0</v>
      </c>
      <c r="Q48" s="12">
        <v>0</v>
      </c>
      <c r="R48" s="12">
        <v>0</v>
      </c>
      <c r="S48" s="12">
        <v>0</v>
      </c>
      <c r="T48" s="12">
        <v>60800</v>
      </c>
      <c r="U48" s="12">
        <v>0</v>
      </c>
      <c r="V48" s="13">
        <f t="shared" si="0"/>
        <v>60800</v>
      </c>
      <c r="W48" s="14">
        <f t="shared" si="7"/>
        <v>0</v>
      </c>
      <c r="X48" s="14">
        <f t="shared" si="8"/>
        <v>0</v>
      </c>
      <c r="Y48" s="14">
        <f t="shared" si="9"/>
        <v>0</v>
      </c>
      <c r="Z48" s="14">
        <f t="shared" si="10"/>
        <v>0</v>
      </c>
    </row>
    <row r="49" spans="1:26" outlineLevel="4" x14ac:dyDescent="0.35">
      <c r="A49" s="9" t="s">
        <v>29</v>
      </c>
      <c r="B49" s="9" t="s">
        <v>30</v>
      </c>
      <c r="C49" s="9" t="s">
        <v>97</v>
      </c>
      <c r="D49" s="9" t="s">
        <v>104</v>
      </c>
      <c r="E49" s="9" t="s">
        <v>33</v>
      </c>
      <c r="F49" s="10" t="s">
        <v>34</v>
      </c>
      <c r="G49" s="9">
        <v>1120</v>
      </c>
      <c r="H49" s="9">
        <v>3480</v>
      </c>
      <c r="I49" s="11" t="s">
        <v>105</v>
      </c>
      <c r="J49" s="12">
        <v>11620280</v>
      </c>
      <c r="K49" s="12">
        <v>11620280</v>
      </c>
      <c r="L49" s="12">
        <v>6820280</v>
      </c>
      <c r="M49" s="13">
        <f t="shared" si="1"/>
        <v>11620280</v>
      </c>
      <c r="N49" s="12">
        <v>0</v>
      </c>
      <c r="O49" s="12">
        <v>0</v>
      </c>
      <c r="P49" s="12">
        <v>0</v>
      </c>
      <c r="Q49" s="12">
        <v>0</v>
      </c>
      <c r="R49" s="12">
        <v>0</v>
      </c>
      <c r="S49" s="12">
        <v>4800000</v>
      </c>
      <c r="T49" s="12">
        <v>11620280</v>
      </c>
      <c r="U49" s="12">
        <v>0</v>
      </c>
      <c r="V49" s="13">
        <f t="shared" si="0"/>
        <v>11620280</v>
      </c>
      <c r="W49" s="14">
        <f t="shared" si="7"/>
        <v>0</v>
      </c>
      <c r="X49" s="14">
        <f t="shared" si="8"/>
        <v>0</v>
      </c>
      <c r="Y49" s="14">
        <f t="shared" si="9"/>
        <v>0</v>
      </c>
      <c r="Z49" s="14">
        <f t="shared" si="10"/>
        <v>0</v>
      </c>
    </row>
    <row r="50" spans="1:26" ht="26" outlineLevel="4" x14ac:dyDescent="0.35">
      <c r="A50" s="9" t="s">
        <v>29</v>
      </c>
      <c r="B50" s="9" t="s">
        <v>30</v>
      </c>
      <c r="C50" s="9" t="s">
        <v>97</v>
      </c>
      <c r="D50" s="9" t="s">
        <v>106</v>
      </c>
      <c r="E50" s="9" t="s">
        <v>33</v>
      </c>
      <c r="F50" s="10" t="s">
        <v>34</v>
      </c>
      <c r="G50" s="9">
        <v>1120</v>
      </c>
      <c r="H50" s="9">
        <v>3480</v>
      </c>
      <c r="I50" s="11" t="s">
        <v>107</v>
      </c>
      <c r="J50" s="12">
        <v>3265175</v>
      </c>
      <c r="K50" s="12">
        <v>3815175</v>
      </c>
      <c r="L50" s="12">
        <v>0</v>
      </c>
      <c r="M50" s="13">
        <f t="shared" si="1"/>
        <v>3815175</v>
      </c>
      <c r="N50" s="12">
        <v>0</v>
      </c>
      <c r="O50" s="12">
        <v>0</v>
      </c>
      <c r="P50" s="12">
        <v>0</v>
      </c>
      <c r="Q50" s="12">
        <v>2578743.7799999998</v>
      </c>
      <c r="R50" s="12">
        <v>2578743.7799999998</v>
      </c>
      <c r="S50" s="12">
        <v>1236431.22</v>
      </c>
      <c r="T50" s="12">
        <v>1236431.22</v>
      </c>
      <c r="U50" s="12">
        <v>0</v>
      </c>
      <c r="V50" s="13">
        <f t="shared" si="0"/>
        <v>1236431.2200000002</v>
      </c>
      <c r="W50" s="14">
        <f t="shared" si="7"/>
        <v>0.67591756079341048</v>
      </c>
      <c r="X50" s="14">
        <f t="shared" si="8"/>
        <v>0.67591756079341048</v>
      </c>
      <c r="Y50" s="14">
        <f t="shared" si="9"/>
        <v>0</v>
      </c>
      <c r="Z50" s="14">
        <f t="shared" si="10"/>
        <v>0.67591756079341048</v>
      </c>
    </row>
    <row r="51" spans="1:26" outlineLevel="4" x14ac:dyDescent="0.35">
      <c r="A51" s="9" t="s">
        <v>29</v>
      </c>
      <c r="B51" s="9" t="s">
        <v>30</v>
      </c>
      <c r="C51" s="9" t="s">
        <v>97</v>
      </c>
      <c r="D51" s="9" t="s">
        <v>108</v>
      </c>
      <c r="E51" s="9" t="s">
        <v>33</v>
      </c>
      <c r="F51" s="10" t="s">
        <v>34</v>
      </c>
      <c r="G51" s="9">
        <v>1120</v>
      </c>
      <c r="H51" s="9">
        <v>3480</v>
      </c>
      <c r="I51" s="11" t="s">
        <v>109</v>
      </c>
      <c r="J51" s="12">
        <v>70492</v>
      </c>
      <c r="K51" s="12">
        <v>70492</v>
      </c>
      <c r="L51" s="12">
        <v>32465</v>
      </c>
      <c r="M51" s="13">
        <f t="shared" si="1"/>
        <v>70492</v>
      </c>
      <c r="N51" s="12">
        <v>0</v>
      </c>
      <c r="O51" s="12">
        <v>0</v>
      </c>
      <c r="P51" s="12">
        <v>0</v>
      </c>
      <c r="Q51" s="12">
        <v>33222</v>
      </c>
      <c r="R51" s="12">
        <v>0</v>
      </c>
      <c r="S51" s="12">
        <v>4805</v>
      </c>
      <c r="T51" s="12">
        <v>37270</v>
      </c>
      <c r="U51" s="12">
        <v>0</v>
      </c>
      <c r="V51" s="13">
        <f t="shared" si="0"/>
        <v>37270</v>
      </c>
      <c r="W51" s="14">
        <f t="shared" si="7"/>
        <v>0.47128752198831075</v>
      </c>
      <c r="X51" s="14">
        <f t="shared" si="8"/>
        <v>0.47128752198831075</v>
      </c>
      <c r="Y51" s="14">
        <f t="shared" si="9"/>
        <v>0</v>
      </c>
      <c r="Z51" s="14">
        <f t="shared" si="10"/>
        <v>0.47128752198831075</v>
      </c>
    </row>
    <row r="52" spans="1:26" outlineLevel="4" x14ac:dyDescent="0.35">
      <c r="A52" s="9" t="s">
        <v>29</v>
      </c>
      <c r="B52" s="9" t="s">
        <v>30</v>
      </c>
      <c r="C52" s="9" t="s">
        <v>97</v>
      </c>
      <c r="D52" s="9" t="s">
        <v>110</v>
      </c>
      <c r="E52" s="9" t="s">
        <v>33</v>
      </c>
      <c r="F52" s="10" t="s">
        <v>34</v>
      </c>
      <c r="G52" s="9">
        <v>1120</v>
      </c>
      <c r="H52" s="9">
        <v>3480</v>
      </c>
      <c r="I52" s="11" t="s">
        <v>111</v>
      </c>
      <c r="J52" s="12">
        <v>31490</v>
      </c>
      <c r="K52" s="12">
        <v>31490</v>
      </c>
      <c r="L52" s="12">
        <v>31490</v>
      </c>
      <c r="M52" s="13">
        <f t="shared" si="1"/>
        <v>31490</v>
      </c>
      <c r="N52" s="12">
        <v>0</v>
      </c>
      <c r="O52" s="12">
        <v>0</v>
      </c>
      <c r="P52" s="12">
        <v>0</v>
      </c>
      <c r="Q52" s="12">
        <v>0</v>
      </c>
      <c r="R52" s="12">
        <v>0</v>
      </c>
      <c r="S52" s="12">
        <v>0</v>
      </c>
      <c r="T52" s="12">
        <v>31490</v>
      </c>
      <c r="U52" s="12">
        <v>0</v>
      </c>
      <c r="V52" s="13">
        <f t="shared" si="0"/>
        <v>31490</v>
      </c>
      <c r="W52" s="14">
        <f t="shared" si="7"/>
        <v>0</v>
      </c>
      <c r="X52" s="14">
        <f t="shared" si="8"/>
        <v>0</v>
      </c>
      <c r="Y52" s="14">
        <f t="shared" si="9"/>
        <v>0</v>
      </c>
      <c r="Z52" s="14">
        <f t="shared" si="10"/>
        <v>0</v>
      </c>
    </row>
    <row r="53" spans="1:26" outlineLevel="4" x14ac:dyDescent="0.35">
      <c r="A53" s="9" t="s">
        <v>29</v>
      </c>
      <c r="B53" s="9" t="s">
        <v>30</v>
      </c>
      <c r="C53" s="9" t="s">
        <v>97</v>
      </c>
      <c r="D53" s="9" t="s">
        <v>112</v>
      </c>
      <c r="E53" s="9" t="s">
        <v>33</v>
      </c>
      <c r="F53" s="10" t="s">
        <v>34</v>
      </c>
      <c r="G53" s="9">
        <v>1120</v>
      </c>
      <c r="H53" s="9">
        <v>3480</v>
      </c>
      <c r="I53" s="11" t="s">
        <v>113</v>
      </c>
      <c r="J53" s="12">
        <v>9647625</v>
      </c>
      <c r="K53" s="12">
        <v>9347625</v>
      </c>
      <c r="L53" s="12">
        <v>5783090.0599999996</v>
      </c>
      <c r="M53" s="13">
        <f t="shared" si="1"/>
        <v>9347625</v>
      </c>
      <c r="N53" s="12">
        <v>0</v>
      </c>
      <c r="O53" s="12">
        <v>411916.88</v>
      </c>
      <c r="P53" s="12">
        <v>0</v>
      </c>
      <c r="Q53" s="12">
        <v>2452618.06</v>
      </c>
      <c r="R53" s="12">
        <v>2452618.06</v>
      </c>
      <c r="S53" s="12">
        <v>700000</v>
      </c>
      <c r="T53" s="12">
        <v>6483090.0599999996</v>
      </c>
      <c r="U53" s="12">
        <v>0</v>
      </c>
      <c r="V53" s="13">
        <f t="shared" si="0"/>
        <v>6483090.0599999987</v>
      </c>
      <c r="W53" s="14">
        <f t="shared" si="7"/>
        <v>0.26237873898450143</v>
      </c>
      <c r="X53" s="14">
        <f t="shared" si="8"/>
        <v>0.26237873898450143</v>
      </c>
      <c r="Y53" s="14">
        <f t="shared" si="9"/>
        <v>4.4066474639280033E-2</v>
      </c>
      <c r="Z53" s="14">
        <f t="shared" si="10"/>
        <v>0.30644521362378147</v>
      </c>
    </row>
    <row r="54" spans="1:26" ht="26" outlineLevel="4" x14ac:dyDescent="0.35">
      <c r="A54" s="9" t="s">
        <v>29</v>
      </c>
      <c r="B54" s="9" t="s">
        <v>30</v>
      </c>
      <c r="C54" s="9" t="s">
        <v>97</v>
      </c>
      <c r="D54" s="9" t="s">
        <v>114</v>
      </c>
      <c r="E54" s="9" t="s">
        <v>33</v>
      </c>
      <c r="F54" s="10" t="s">
        <v>34</v>
      </c>
      <c r="G54" s="9">
        <v>1120</v>
      </c>
      <c r="H54" s="9">
        <v>3480</v>
      </c>
      <c r="I54" s="11" t="s">
        <v>115</v>
      </c>
      <c r="J54" s="12">
        <v>525000</v>
      </c>
      <c r="K54" s="12">
        <v>525000</v>
      </c>
      <c r="L54" s="12">
        <v>525000</v>
      </c>
      <c r="M54" s="13">
        <f t="shared" si="1"/>
        <v>525000</v>
      </c>
      <c r="N54" s="12">
        <v>0</v>
      </c>
      <c r="O54" s="12">
        <v>0</v>
      </c>
      <c r="P54" s="12">
        <v>0</v>
      </c>
      <c r="Q54" s="12">
        <v>0</v>
      </c>
      <c r="R54" s="12">
        <v>0</v>
      </c>
      <c r="S54" s="12">
        <v>0</v>
      </c>
      <c r="T54" s="12">
        <v>525000</v>
      </c>
      <c r="U54" s="12">
        <v>0</v>
      </c>
      <c r="V54" s="13">
        <f t="shared" si="0"/>
        <v>525000</v>
      </c>
      <c r="W54" s="14">
        <f t="shared" si="7"/>
        <v>0</v>
      </c>
      <c r="X54" s="14">
        <f t="shared" si="8"/>
        <v>0</v>
      </c>
      <c r="Y54" s="14">
        <f t="shared" si="9"/>
        <v>0</v>
      </c>
      <c r="Z54" s="14">
        <f t="shared" si="10"/>
        <v>0</v>
      </c>
    </row>
    <row r="55" spans="1:26" outlineLevel="4" x14ac:dyDescent="0.35">
      <c r="A55" s="9" t="s">
        <v>29</v>
      </c>
      <c r="B55" s="9" t="s">
        <v>30</v>
      </c>
      <c r="C55" s="9" t="s">
        <v>97</v>
      </c>
      <c r="D55" s="9" t="s">
        <v>116</v>
      </c>
      <c r="E55" s="9" t="s">
        <v>33</v>
      </c>
      <c r="F55" s="10" t="s">
        <v>34</v>
      </c>
      <c r="G55" s="9">
        <v>1120</v>
      </c>
      <c r="H55" s="9">
        <v>3480</v>
      </c>
      <c r="I55" s="11" t="s">
        <v>117</v>
      </c>
      <c r="J55" s="12">
        <v>10147373</v>
      </c>
      <c r="K55" s="12">
        <v>10147373</v>
      </c>
      <c r="L55" s="12">
        <v>3956153</v>
      </c>
      <c r="M55" s="13">
        <f t="shared" si="1"/>
        <v>10147373</v>
      </c>
      <c r="N55" s="12">
        <v>0</v>
      </c>
      <c r="O55" s="12">
        <v>0</v>
      </c>
      <c r="P55" s="12">
        <v>0</v>
      </c>
      <c r="Q55" s="12">
        <v>3921729</v>
      </c>
      <c r="R55" s="12">
        <v>3921729</v>
      </c>
      <c r="S55" s="12">
        <v>2269491</v>
      </c>
      <c r="T55" s="12">
        <v>6225644</v>
      </c>
      <c r="U55" s="12">
        <v>0</v>
      </c>
      <c r="V55" s="13">
        <f t="shared" si="0"/>
        <v>6225644</v>
      </c>
      <c r="W55" s="14">
        <f t="shared" si="7"/>
        <v>0.38647726855019521</v>
      </c>
      <c r="X55" s="14">
        <f t="shared" si="8"/>
        <v>0.38647726855019521</v>
      </c>
      <c r="Y55" s="14">
        <f t="shared" si="9"/>
        <v>0</v>
      </c>
      <c r="Z55" s="14">
        <f t="shared" si="10"/>
        <v>0.38647726855019521</v>
      </c>
    </row>
    <row r="56" spans="1:26" outlineLevel="4" x14ac:dyDescent="0.35">
      <c r="A56" s="9" t="s">
        <v>29</v>
      </c>
      <c r="B56" s="9" t="s">
        <v>30</v>
      </c>
      <c r="C56" s="9" t="s">
        <v>97</v>
      </c>
      <c r="D56" s="9" t="s">
        <v>118</v>
      </c>
      <c r="E56" s="9" t="s">
        <v>33</v>
      </c>
      <c r="F56" s="10" t="s">
        <v>34</v>
      </c>
      <c r="G56" s="9">
        <v>1120</v>
      </c>
      <c r="H56" s="9">
        <v>3480</v>
      </c>
      <c r="I56" s="11" t="s">
        <v>119</v>
      </c>
      <c r="J56" s="12">
        <v>2815000</v>
      </c>
      <c r="K56" s="12">
        <v>2065000</v>
      </c>
      <c r="L56" s="12">
        <v>1795498</v>
      </c>
      <c r="M56" s="13">
        <f t="shared" si="1"/>
        <v>2065000</v>
      </c>
      <c r="N56" s="12">
        <v>0</v>
      </c>
      <c r="O56" s="12">
        <v>0</v>
      </c>
      <c r="P56" s="12">
        <v>0</v>
      </c>
      <c r="Q56" s="12">
        <v>269501.95</v>
      </c>
      <c r="R56" s="12">
        <v>269501.95</v>
      </c>
      <c r="S56" s="12">
        <v>0.05</v>
      </c>
      <c r="T56" s="12">
        <v>1795498.05</v>
      </c>
      <c r="U56" s="12">
        <v>0</v>
      </c>
      <c r="V56" s="13">
        <f t="shared" si="0"/>
        <v>1795498.05</v>
      </c>
      <c r="W56" s="14">
        <f t="shared" si="7"/>
        <v>0.13050941888619855</v>
      </c>
      <c r="X56" s="14">
        <f t="shared" si="8"/>
        <v>0.13050941888619855</v>
      </c>
      <c r="Y56" s="14">
        <f t="shared" si="9"/>
        <v>0</v>
      </c>
      <c r="Z56" s="14">
        <f t="shared" si="10"/>
        <v>0.13050941888619855</v>
      </c>
    </row>
    <row r="57" spans="1:26" outlineLevel="4" x14ac:dyDescent="0.35">
      <c r="A57" s="9" t="s">
        <v>29</v>
      </c>
      <c r="B57" s="9" t="s">
        <v>30</v>
      </c>
      <c r="C57" s="9" t="s">
        <v>97</v>
      </c>
      <c r="D57" s="9" t="s">
        <v>120</v>
      </c>
      <c r="E57" s="9" t="s">
        <v>33</v>
      </c>
      <c r="F57" s="10" t="s">
        <v>34</v>
      </c>
      <c r="G57" s="9">
        <v>1120</v>
      </c>
      <c r="H57" s="9">
        <v>3480</v>
      </c>
      <c r="I57" s="11" t="s">
        <v>121</v>
      </c>
      <c r="J57" s="12">
        <v>179584</v>
      </c>
      <c r="K57" s="12">
        <v>179584</v>
      </c>
      <c r="L57" s="12">
        <v>0</v>
      </c>
      <c r="M57" s="13">
        <f t="shared" si="1"/>
        <v>179584</v>
      </c>
      <c r="N57" s="12">
        <v>0</v>
      </c>
      <c r="O57" s="12">
        <v>0</v>
      </c>
      <c r="P57" s="12">
        <v>0</v>
      </c>
      <c r="Q57" s="12">
        <v>0</v>
      </c>
      <c r="R57" s="12">
        <v>0</v>
      </c>
      <c r="S57" s="12">
        <v>179584</v>
      </c>
      <c r="T57" s="12">
        <v>179584</v>
      </c>
      <c r="U57" s="12">
        <v>0</v>
      </c>
      <c r="V57" s="13">
        <f t="shared" si="0"/>
        <v>179584</v>
      </c>
      <c r="W57" s="14">
        <f t="shared" si="7"/>
        <v>0</v>
      </c>
      <c r="X57" s="14">
        <f t="shared" si="8"/>
        <v>0</v>
      </c>
      <c r="Y57" s="14">
        <f t="shared" si="9"/>
        <v>0</v>
      </c>
      <c r="Z57" s="14">
        <f t="shared" si="10"/>
        <v>0</v>
      </c>
    </row>
    <row r="58" spans="1:26" outlineLevel="4" x14ac:dyDescent="0.35">
      <c r="A58" s="9" t="s">
        <v>29</v>
      </c>
      <c r="B58" s="9" t="s">
        <v>30</v>
      </c>
      <c r="C58" s="9" t="s">
        <v>97</v>
      </c>
      <c r="D58" s="9" t="s">
        <v>122</v>
      </c>
      <c r="E58" s="9" t="s">
        <v>33</v>
      </c>
      <c r="F58" s="10" t="s">
        <v>34</v>
      </c>
      <c r="G58" s="9">
        <v>1120</v>
      </c>
      <c r="H58" s="9">
        <v>3480</v>
      </c>
      <c r="I58" s="11" t="s">
        <v>123</v>
      </c>
      <c r="J58" s="12">
        <v>9850</v>
      </c>
      <c r="K58" s="12">
        <v>9850</v>
      </c>
      <c r="L58" s="12">
        <v>9850</v>
      </c>
      <c r="M58" s="13">
        <f t="shared" si="1"/>
        <v>9850</v>
      </c>
      <c r="N58" s="12">
        <v>0</v>
      </c>
      <c r="O58" s="12">
        <v>0</v>
      </c>
      <c r="P58" s="12">
        <v>0</v>
      </c>
      <c r="Q58" s="12">
        <v>0</v>
      </c>
      <c r="R58" s="12">
        <v>0</v>
      </c>
      <c r="S58" s="12">
        <v>0</v>
      </c>
      <c r="T58" s="12">
        <v>9850</v>
      </c>
      <c r="U58" s="12">
        <v>0</v>
      </c>
      <c r="V58" s="13">
        <f t="shared" si="0"/>
        <v>9850</v>
      </c>
      <c r="W58" s="14">
        <f t="shared" si="7"/>
        <v>0</v>
      </c>
      <c r="X58" s="14">
        <f t="shared" si="8"/>
        <v>0</v>
      </c>
      <c r="Y58" s="14">
        <f t="shared" si="9"/>
        <v>0</v>
      </c>
      <c r="Z58" s="14">
        <f t="shared" si="10"/>
        <v>0</v>
      </c>
    </row>
    <row r="59" spans="1:26" outlineLevel="4" x14ac:dyDescent="0.35">
      <c r="A59" s="9" t="s">
        <v>29</v>
      </c>
      <c r="B59" s="9" t="s">
        <v>30</v>
      </c>
      <c r="C59" s="9" t="s">
        <v>97</v>
      </c>
      <c r="D59" s="9" t="s">
        <v>124</v>
      </c>
      <c r="E59" s="9" t="s">
        <v>33</v>
      </c>
      <c r="F59" s="10" t="s">
        <v>34</v>
      </c>
      <c r="G59" s="9">
        <v>1120</v>
      </c>
      <c r="H59" s="9">
        <v>3480</v>
      </c>
      <c r="I59" s="11" t="s">
        <v>125</v>
      </c>
      <c r="J59" s="12">
        <v>9210</v>
      </c>
      <c r="K59" s="12">
        <v>9210</v>
      </c>
      <c r="L59" s="12">
        <v>9210</v>
      </c>
      <c r="M59" s="13">
        <f t="shared" si="1"/>
        <v>9210</v>
      </c>
      <c r="N59" s="12">
        <v>0</v>
      </c>
      <c r="O59" s="12">
        <v>0</v>
      </c>
      <c r="P59" s="12">
        <v>0</v>
      </c>
      <c r="Q59" s="12">
        <v>0</v>
      </c>
      <c r="R59" s="12">
        <v>0</v>
      </c>
      <c r="S59" s="12">
        <v>0</v>
      </c>
      <c r="T59" s="12">
        <v>9210</v>
      </c>
      <c r="U59" s="12">
        <v>0</v>
      </c>
      <c r="V59" s="13">
        <f t="shared" si="0"/>
        <v>9210</v>
      </c>
      <c r="W59" s="14">
        <f t="shared" si="7"/>
        <v>0</v>
      </c>
      <c r="X59" s="14">
        <f t="shared" si="8"/>
        <v>0</v>
      </c>
      <c r="Y59" s="14">
        <f t="shared" si="9"/>
        <v>0</v>
      </c>
      <c r="Z59" s="14">
        <f t="shared" si="10"/>
        <v>0</v>
      </c>
    </row>
    <row r="60" spans="1:26" outlineLevel="3" x14ac:dyDescent="0.35">
      <c r="A60" s="24"/>
      <c r="B60" s="24"/>
      <c r="C60" s="24" t="s">
        <v>462</v>
      </c>
      <c r="D60" s="24"/>
      <c r="E60" s="24"/>
      <c r="F60" s="25"/>
      <c r="G60" s="24"/>
      <c r="H60" s="24"/>
      <c r="I60" s="26"/>
      <c r="J60" s="27">
        <f t="shared" ref="J60:V60" si="12">SUBTOTAL(9,J46:J59)</f>
        <v>38622111</v>
      </c>
      <c r="K60" s="27">
        <f t="shared" si="12"/>
        <v>38622111</v>
      </c>
      <c r="L60" s="27">
        <f t="shared" si="12"/>
        <v>19023836.059999999</v>
      </c>
      <c r="M60" s="27">
        <f t="shared" si="12"/>
        <v>38622111</v>
      </c>
      <c r="N60" s="27">
        <f t="shared" si="12"/>
        <v>0</v>
      </c>
      <c r="O60" s="27">
        <f t="shared" si="12"/>
        <v>411916.88</v>
      </c>
      <c r="P60" s="27">
        <f t="shared" si="12"/>
        <v>0</v>
      </c>
      <c r="Q60" s="27">
        <f t="shared" si="12"/>
        <v>9255814.7899999991</v>
      </c>
      <c r="R60" s="27">
        <f t="shared" si="12"/>
        <v>9222592.7899999991</v>
      </c>
      <c r="S60" s="27">
        <f t="shared" si="12"/>
        <v>9930543.2699999996</v>
      </c>
      <c r="T60" s="27">
        <f t="shared" si="12"/>
        <v>28954379.330000002</v>
      </c>
      <c r="U60" s="27">
        <f t="shared" si="12"/>
        <v>0</v>
      </c>
      <c r="V60" s="27">
        <f t="shared" si="12"/>
        <v>28954379.330000002</v>
      </c>
      <c r="W60" s="28">
        <f t="shared" si="7"/>
        <v>0.23965067031162535</v>
      </c>
      <c r="X60" s="28">
        <f t="shared" si="8"/>
        <v>0.23965067031162535</v>
      </c>
      <c r="Y60" s="28">
        <f t="shared" si="9"/>
        <v>1.06653124165067E-2</v>
      </c>
      <c r="Z60" s="28">
        <f t="shared" si="10"/>
        <v>0.25031598272813205</v>
      </c>
    </row>
    <row r="61" spans="1:26" outlineLevel="4" x14ac:dyDescent="0.35">
      <c r="A61" s="18" t="s">
        <v>29</v>
      </c>
      <c r="B61" s="18" t="s">
        <v>30</v>
      </c>
      <c r="C61" s="18" t="s">
        <v>126</v>
      </c>
      <c r="D61" s="18" t="s">
        <v>127</v>
      </c>
      <c r="E61" s="18" t="s">
        <v>33</v>
      </c>
      <c r="F61" s="19" t="s">
        <v>36</v>
      </c>
      <c r="G61" s="18">
        <v>2210</v>
      </c>
      <c r="H61" s="18">
        <v>3480</v>
      </c>
      <c r="I61" s="20" t="s">
        <v>128</v>
      </c>
      <c r="J61" s="21">
        <v>4668205</v>
      </c>
      <c r="K61" s="21">
        <v>4668205</v>
      </c>
      <c r="L61" s="21">
        <v>2176973.48</v>
      </c>
      <c r="M61" s="22">
        <f t="shared" si="1"/>
        <v>4668205</v>
      </c>
      <c r="N61" s="21">
        <v>0</v>
      </c>
      <c r="O61" s="21">
        <v>491231.52</v>
      </c>
      <c r="P61" s="21">
        <v>0</v>
      </c>
      <c r="Q61" s="21">
        <v>0</v>
      </c>
      <c r="R61" s="21">
        <v>0</v>
      </c>
      <c r="S61" s="21">
        <v>2000000</v>
      </c>
      <c r="T61" s="21">
        <v>4176973.48</v>
      </c>
      <c r="U61" s="21">
        <v>0</v>
      </c>
      <c r="V61" s="22">
        <f t="shared" si="0"/>
        <v>4176973.48</v>
      </c>
      <c r="W61" s="23">
        <f t="shared" si="7"/>
        <v>0</v>
      </c>
      <c r="X61" s="23">
        <f t="shared" si="8"/>
        <v>0</v>
      </c>
      <c r="Y61" s="23">
        <f t="shared" si="9"/>
        <v>0.10522920908571924</v>
      </c>
      <c r="Z61" s="23">
        <f t="shared" si="10"/>
        <v>0.10522920908571924</v>
      </c>
    </row>
    <row r="62" spans="1:26" outlineLevel="4" x14ac:dyDescent="0.35">
      <c r="A62" s="9" t="s">
        <v>29</v>
      </c>
      <c r="B62" s="9" t="s">
        <v>30</v>
      </c>
      <c r="C62" s="9" t="s">
        <v>126</v>
      </c>
      <c r="D62" s="9" t="s">
        <v>129</v>
      </c>
      <c r="E62" s="9" t="s">
        <v>33</v>
      </c>
      <c r="F62" s="10" t="s">
        <v>36</v>
      </c>
      <c r="G62" s="9">
        <v>2210</v>
      </c>
      <c r="H62" s="9">
        <v>3480</v>
      </c>
      <c r="I62" s="11" t="s">
        <v>130</v>
      </c>
      <c r="J62" s="12">
        <v>4772573</v>
      </c>
      <c r="K62" s="12">
        <v>4772573</v>
      </c>
      <c r="L62" s="12">
        <v>0</v>
      </c>
      <c r="M62" s="13">
        <f t="shared" si="1"/>
        <v>4772573</v>
      </c>
      <c r="N62" s="12">
        <v>0</v>
      </c>
      <c r="O62" s="12">
        <v>291571.81</v>
      </c>
      <c r="P62" s="12">
        <v>0</v>
      </c>
      <c r="Q62" s="12">
        <v>2280295.4700000002</v>
      </c>
      <c r="R62" s="12">
        <v>2280295.4700000002</v>
      </c>
      <c r="S62" s="12">
        <v>2200705.7200000002</v>
      </c>
      <c r="T62" s="12">
        <v>2200705.7200000002</v>
      </c>
      <c r="U62" s="12">
        <v>0</v>
      </c>
      <c r="V62" s="13">
        <f t="shared" si="0"/>
        <v>2200705.7200000002</v>
      </c>
      <c r="W62" s="14">
        <f t="shared" si="7"/>
        <v>0.4777916377601768</v>
      </c>
      <c r="X62" s="14">
        <f t="shared" si="8"/>
        <v>0.4777916377601768</v>
      </c>
      <c r="Y62" s="14">
        <f t="shared" si="9"/>
        <v>6.1093211146272669E-2</v>
      </c>
      <c r="Z62" s="14">
        <f t="shared" si="10"/>
        <v>0.5388848489064495</v>
      </c>
    </row>
    <row r="63" spans="1:26" outlineLevel="4" x14ac:dyDescent="0.35">
      <c r="A63" s="9" t="s">
        <v>29</v>
      </c>
      <c r="B63" s="9" t="s">
        <v>30</v>
      </c>
      <c r="C63" s="9" t="s">
        <v>126</v>
      </c>
      <c r="D63" s="9" t="s">
        <v>131</v>
      </c>
      <c r="E63" s="9" t="s">
        <v>33</v>
      </c>
      <c r="F63" s="10" t="s">
        <v>36</v>
      </c>
      <c r="G63" s="9">
        <v>2210</v>
      </c>
      <c r="H63" s="9">
        <v>3480</v>
      </c>
      <c r="I63" s="11" t="s">
        <v>132</v>
      </c>
      <c r="J63" s="12">
        <v>4215822</v>
      </c>
      <c r="K63" s="12">
        <v>4215822</v>
      </c>
      <c r="L63" s="12">
        <v>3323327</v>
      </c>
      <c r="M63" s="13">
        <f t="shared" si="1"/>
        <v>4215822</v>
      </c>
      <c r="N63" s="12">
        <v>0</v>
      </c>
      <c r="O63" s="12">
        <v>28957.06</v>
      </c>
      <c r="P63" s="12">
        <v>863537.34</v>
      </c>
      <c r="Q63" s="12">
        <v>0</v>
      </c>
      <c r="R63" s="12">
        <v>0</v>
      </c>
      <c r="S63" s="12">
        <v>0.6</v>
      </c>
      <c r="T63" s="12">
        <v>3323327.6</v>
      </c>
      <c r="U63" s="12">
        <v>0</v>
      </c>
      <c r="V63" s="13">
        <f t="shared" si="0"/>
        <v>3323327.6</v>
      </c>
      <c r="W63" s="14">
        <f t="shared" si="7"/>
        <v>0</v>
      </c>
      <c r="X63" s="14">
        <f t="shared" si="8"/>
        <v>0</v>
      </c>
      <c r="Y63" s="14">
        <f t="shared" si="9"/>
        <v>0.21170115816085214</v>
      </c>
      <c r="Z63" s="14">
        <f t="shared" si="10"/>
        <v>0.21170115816085214</v>
      </c>
    </row>
    <row r="64" spans="1:26" outlineLevel="4" x14ac:dyDescent="0.35">
      <c r="A64" s="9" t="s">
        <v>29</v>
      </c>
      <c r="B64" s="9" t="s">
        <v>30</v>
      </c>
      <c r="C64" s="9" t="s">
        <v>126</v>
      </c>
      <c r="D64" s="9" t="s">
        <v>133</v>
      </c>
      <c r="E64" s="9" t="s">
        <v>33</v>
      </c>
      <c r="F64" s="10" t="s">
        <v>36</v>
      </c>
      <c r="G64" s="9">
        <v>2210</v>
      </c>
      <c r="H64" s="9">
        <v>3480</v>
      </c>
      <c r="I64" s="11" t="s">
        <v>134</v>
      </c>
      <c r="J64" s="12">
        <v>2450400</v>
      </c>
      <c r="K64" s="12">
        <v>2450400</v>
      </c>
      <c r="L64" s="12">
        <v>0</v>
      </c>
      <c r="M64" s="13">
        <f t="shared" si="1"/>
        <v>2450400</v>
      </c>
      <c r="N64" s="12">
        <v>0</v>
      </c>
      <c r="O64" s="12">
        <v>20735.55</v>
      </c>
      <c r="P64" s="12">
        <v>647176.18000000005</v>
      </c>
      <c r="Q64" s="12">
        <v>180800</v>
      </c>
      <c r="R64" s="12">
        <v>180800</v>
      </c>
      <c r="S64" s="12">
        <v>1601688.27</v>
      </c>
      <c r="T64" s="12">
        <v>1601688.27</v>
      </c>
      <c r="U64" s="12">
        <v>0</v>
      </c>
      <c r="V64" s="13">
        <f t="shared" si="0"/>
        <v>1601688.27</v>
      </c>
      <c r="W64" s="14">
        <f t="shared" si="7"/>
        <v>7.378387202089455E-2</v>
      </c>
      <c r="X64" s="14">
        <f t="shared" si="8"/>
        <v>7.378387202089455E-2</v>
      </c>
      <c r="Y64" s="14">
        <f t="shared" si="9"/>
        <v>0.27257253101534445</v>
      </c>
      <c r="Z64" s="14">
        <f t="shared" si="10"/>
        <v>0.34635640303623899</v>
      </c>
    </row>
    <row r="65" spans="1:26" outlineLevel="4" x14ac:dyDescent="0.35">
      <c r="A65" s="9" t="s">
        <v>29</v>
      </c>
      <c r="B65" s="9" t="s">
        <v>30</v>
      </c>
      <c r="C65" s="9" t="s">
        <v>126</v>
      </c>
      <c r="D65" s="9" t="s">
        <v>135</v>
      </c>
      <c r="E65" s="9" t="s">
        <v>33</v>
      </c>
      <c r="F65" s="10" t="s">
        <v>36</v>
      </c>
      <c r="G65" s="9">
        <v>2210</v>
      </c>
      <c r="H65" s="9">
        <v>3480</v>
      </c>
      <c r="I65" s="11" t="s">
        <v>136</v>
      </c>
      <c r="J65" s="12">
        <v>741838</v>
      </c>
      <c r="K65" s="12">
        <v>741838</v>
      </c>
      <c r="L65" s="12">
        <v>0</v>
      </c>
      <c r="M65" s="13">
        <f t="shared" si="1"/>
        <v>741838</v>
      </c>
      <c r="N65" s="12">
        <v>0</v>
      </c>
      <c r="O65" s="12">
        <v>0</v>
      </c>
      <c r="P65" s="12">
        <v>0</v>
      </c>
      <c r="Q65" s="12">
        <v>167099.88</v>
      </c>
      <c r="R65" s="12">
        <v>167099.88</v>
      </c>
      <c r="S65" s="12">
        <v>574738.12</v>
      </c>
      <c r="T65" s="12">
        <v>574738.12</v>
      </c>
      <c r="U65" s="12">
        <v>0</v>
      </c>
      <c r="V65" s="13">
        <f t="shared" si="0"/>
        <v>574738.12</v>
      </c>
      <c r="W65" s="14">
        <f t="shared" si="7"/>
        <v>0.2252511734367881</v>
      </c>
      <c r="X65" s="14">
        <f t="shared" si="8"/>
        <v>0.2252511734367881</v>
      </c>
      <c r="Y65" s="14">
        <f t="shared" si="9"/>
        <v>0</v>
      </c>
      <c r="Z65" s="14">
        <f t="shared" si="10"/>
        <v>0.2252511734367881</v>
      </c>
    </row>
    <row r="66" spans="1:26" outlineLevel="4" x14ac:dyDescent="0.35">
      <c r="A66" s="9" t="s">
        <v>29</v>
      </c>
      <c r="B66" s="9" t="s">
        <v>30</v>
      </c>
      <c r="C66" s="9" t="s">
        <v>126</v>
      </c>
      <c r="D66" s="9" t="s">
        <v>137</v>
      </c>
      <c r="E66" s="9" t="s">
        <v>33</v>
      </c>
      <c r="F66" s="10" t="s">
        <v>36</v>
      </c>
      <c r="G66" s="9">
        <v>2240</v>
      </c>
      <c r="H66" s="9">
        <v>3480</v>
      </c>
      <c r="I66" s="11" t="s">
        <v>138</v>
      </c>
      <c r="J66" s="12">
        <v>174357051</v>
      </c>
      <c r="K66" s="12">
        <v>24357051</v>
      </c>
      <c r="L66" s="12">
        <v>0</v>
      </c>
      <c r="M66" s="13">
        <f t="shared" si="1"/>
        <v>24357051</v>
      </c>
      <c r="N66" s="12">
        <v>0</v>
      </c>
      <c r="O66" s="12">
        <v>1952907.47</v>
      </c>
      <c r="P66" s="12">
        <v>0</v>
      </c>
      <c r="Q66" s="12">
        <v>16663977.289999999</v>
      </c>
      <c r="R66" s="12">
        <v>16663977.289999999</v>
      </c>
      <c r="S66" s="12">
        <v>5740166.2400000002</v>
      </c>
      <c r="T66" s="12">
        <v>5740166.2400000002</v>
      </c>
      <c r="U66" s="12">
        <v>0</v>
      </c>
      <c r="V66" s="13">
        <f t="shared" si="0"/>
        <v>5740166.2400000021</v>
      </c>
      <c r="W66" s="14">
        <f t="shared" si="7"/>
        <v>0.68415414041708078</v>
      </c>
      <c r="X66" s="14">
        <f t="shared" si="8"/>
        <v>0.68415414041708078</v>
      </c>
      <c r="Y66" s="14">
        <f t="shared" si="9"/>
        <v>8.0178321669565011E-2</v>
      </c>
      <c r="Z66" s="14">
        <f t="shared" si="10"/>
        <v>0.76433246208664585</v>
      </c>
    </row>
    <row r="67" spans="1:26" outlineLevel="3" x14ac:dyDescent="0.35">
      <c r="A67" s="24"/>
      <c r="B67" s="24"/>
      <c r="C67" s="24" t="s">
        <v>463</v>
      </c>
      <c r="D67" s="24"/>
      <c r="E67" s="24"/>
      <c r="F67" s="25"/>
      <c r="G67" s="24"/>
      <c r="H67" s="24"/>
      <c r="I67" s="26"/>
      <c r="J67" s="27">
        <f t="shared" ref="J67:V67" si="13">SUBTOTAL(9,J61:J66)</f>
        <v>191205889</v>
      </c>
      <c r="K67" s="27">
        <f t="shared" si="13"/>
        <v>41205889</v>
      </c>
      <c r="L67" s="27">
        <f t="shared" si="13"/>
        <v>5500300.4800000004</v>
      </c>
      <c r="M67" s="27">
        <f t="shared" si="13"/>
        <v>41205889</v>
      </c>
      <c r="N67" s="27">
        <f t="shared" si="13"/>
        <v>0</v>
      </c>
      <c r="O67" s="27">
        <f t="shared" si="13"/>
        <v>2785403.41</v>
      </c>
      <c r="P67" s="27">
        <f t="shared" si="13"/>
        <v>1510713.52</v>
      </c>
      <c r="Q67" s="27">
        <f t="shared" si="13"/>
        <v>19292172.640000001</v>
      </c>
      <c r="R67" s="27">
        <f t="shared" si="13"/>
        <v>19292172.640000001</v>
      </c>
      <c r="S67" s="27">
        <f t="shared" si="13"/>
        <v>12117298.949999999</v>
      </c>
      <c r="T67" s="27">
        <f t="shared" si="13"/>
        <v>17617599.43</v>
      </c>
      <c r="U67" s="27">
        <f t="shared" si="13"/>
        <v>0</v>
      </c>
      <c r="V67" s="27">
        <f t="shared" si="13"/>
        <v>17617599.43</v>
      </c>
      <c r="W67" s="28">
        <f t="shared" si="7"/>
        <v>0.46818969589516685</v>
      </c>
      <c r="X67" s="28">
        <f t="shared" si="8"/>
        <v>0.46818969589516685</v>
      </c>
      <c r="Y67" s="28">
        <f t="shared" si="9"/>
        <v>0.10425978019792267</v>
      </c>
      <c r="Z67" s="28">
        <f t="shared" si="10"/>
        <v>0.57244947609308949</v>
      </c>
    </row>
    <row r="68" spans="1:26" ht="78" outlineLevel="4" x14ac:dyDescent="0.35">
      <c r="A68" s="18" t="s">
        <v>29</v>
      </c>
      <c r="B68" s="18" t="s">
        <v>30</v>
      </c>
      <c r="C68" s="18" t="s">
        <v>139</v>
      </c>
      <c r="D68" s="18" t="s">
        <v>140</v>
      </c>
      <c r="E68" s="18" t="s">
        <v>54</v>
      </c>
      <c r="F68" s="19" t="s">
        <v>34</v>
      </c>
      <c r="G68" s="18">
        <v>1310</v>
      </c>
      <c r="H68" s="18">
        <v>3480</v>
      </c>
      <c r="I68" s="20" t="s">
        <v>141</v>
      </c>
      <c r="J68" s="21">
        <v>38844585</v>
      </c>
      <c r="K68" s="21">
        <v>31768395</v>
      </c>
      <c r="L68" s="21">
        <v>0</v>
      </c>
      <c r="M68" s="22">
        <f t="shared" si="1"/>
        <v>31768395</v>
      </c>
      <c r="N68" s="21">
        <v>0</v>
      </c>
      <c r="O68" s="21">
        <v>4485956.24</v>
      </c>
      <c r="P68" s="21">
        <v>0</v>
      </c>
      <c r="Q68" s="21">
        <v>27282438.760000002</v>
      </c>
      <c r="R68" s="21">
        <v>27282438.760000002</v>
      </c>
      <c r="S68" s="21">
        <v>0</v>
      </c>
      <c r="T68" s="21">
        <v>0</v>
      </c>
      <c r="U68" s="21">
        <v>0</v>
      </c>
      <c r="V68" s="22">
        <f t="shared" si="0"/>
        <v>0</v>
      </c>
      <c r="W68" s="23">
        <f t="shared" si="7"/>
        <v>0.85879185146117709</v>
      </c>
      <c r="X68" s="23">
        <f t="shared" si="8"/>
        <v>0.85879185146117709</v>
      </c>
      <c r="Y68" s="23">
        <f t="shared" si="9"/>
        <v>0.14120814853882294</v>
      </c>
      <c r="Z68" s="23">
        <f t="shared" si="10"/>
        <v>1</v>
      </c>
    </row>
    <row r="69" spans="1:26" ht="78" outlineLevel="4" x14ac:dyDescent="0.35">
      <c r="A69" s="9" t="s">
        <v>29</v>
      </c>
      <c r="B69" s="9" t="s">
        <v>30</v>
      </c>
      <c r="C69" s="9" t="s">
        <v>139</v>
      </c>
      <c r="D69" s="9" t="s">
        <v>140</v>
      </c>
      <c r="E69" s="9" t="s">
        <v>142</v>
      </c>
      <c r="F69" s="10" t="s">
        <v>34</v>
      </c>
      <c r="G69" s="9">
        <v>1310</v>
      </c>
      <c r="H69" s="9">
        <v>3480</v>
      </c>
      <c r="I69" s="11" t="s">
        <v>143</v>
      </c>
      <c r="J69" s="12">
        <v>17295068</v>
      </c>
      <c r="K69" s="12">
        <v>18369195</v>
      </c>
      <c r="L69" s="12">
        <v>0</v>
      </c>
      <c r="M69" s="13">
        <f t="shared" si="1"/>
        <v>18369195</v>
      </c>
      <c r="N69" s="12">
        <v>0</v>
      </c>
      <c r="O69" s="12">
        <v>2404137.79</v>
      </c>
      <c r="P69" s="12">
        <v>0</v>
      </c>
      <c r="Q69" s="12">
        <v>15965057.210000001</v>
      </c>
      <c r="R69" s="12">
        <v>15965057.210000001</v>
      </c>
      <c r="S69" s="12">
        <v>0</v>
      </c>
      <c r="T69" s="12">
        <v>0</v>
      </c>
      <c r="U69" s="12">
        <v>0</v>
      </c>
      <c r="V69" s="13">
        <f t="shared" si="0"/>
        <v>0</v>
      </c>
      <c r="W69" s="14">
        <f t="shared" si="7"/>
        <v>0.86912122224191102</v>
      </c>
      <c r="X69" s="14">
        <f t="shared" si="8"/>
        <v>0.86912122224191102</v>
      </c>
      <c r="Y69" s="14">
        <f t="shared" si="9"/>
        <v>0.13087877775808901</v>
      </c>
      <c r="Z69" s="14">
        <f t="shared" si="10"/>
        <v>1</v>
      </c>
    </row>
    <row r="70" spans="1:26" ht="52" outlineLevel="4" x14ac:dyDescent="0.35">
      <c r="A70" s="9" t="s">
        <v>29</v>
      </c>
      <c r="B70" s="9" t="s">
        <v>30</v>
      </c>
      <c r="C70" s="9" t="s">
        <v>139</v>
      </c>
      <c r="D70" s="9" t="s">
        <v>140</v>
      </c>
      <c r="E70" s="9" t="s">
        <v>144</v>
      </c>
      <c r="F70" s="10" t="s">
        <v>34</v>
      </c>
      <c r="G70" s="9">
        <v>1310</v>
      </c>
      <c r="H70" s="9">
        <v>3480</v>
      </c>
      <c r="I70" s="11" t="s">
        <v>145</v>
      </c>
      <c r="J70" s="12">
        <v>69768440</v>
      </c>
      <c r="K70" s="12">
        <v>74319395</v>
      </c>
      <c r="L70" s="12">
        <v>0</v>
      </c>
      <c r="M70" s="13">
        <f t="shared" si="1"/>
        <v>74319395</v>
      </c>
      <c r="N70" s="12">
        <v>0</v>
      </c>
      <c r="O70" s="12">
        <v>13968560.23</v>
      </c>
      <c r="P70" s="12">
        <v>0</v>
      </c>
      <c r="Q70" s="12">
        <v>60350834.770000003</v>
      </c>
      <c r="R70" s="12">
        <v>60350834.770000003</v>
      </c>
      <c r="S70" s="12">
        <v>0</v>
      </c>
      <c r="T70" s="12">
        <v>0</v>
      </c>
      <c r="U70" s="12">
        <v>0</v>
      </c>
      <c r="V70" s="13">
        <f t="shared" si="0"/>
        <v>0</v>
      </c>
      <c r="W70" s="14">
        <f t="shared" si="7"/>
        <v>0.81204690605998608</v>
      </c>
      <c r="X70" s="14">
        <f t="shared" si="8"/>
        <v>0.81204690605998608</v>
      </c>
      <c r="Y70" s="14">
        <f t="shared" si="9"/>
        <v>0.18795309394001392</v>
      </c>
      <c r="Z70" s="14">
        <f t="shared" si="10"/>
        <v>1</v>
      </c>
    </row>
    <row r="71" spans="1:26" ht="52" outlineLevel="4" x14ac:dyDescent="0.35">
      <c r="A71" s="9" t="s">
        <v>29</v>
      </c>
      <c r="B71" s="9" t="s">
        <v>30</v>
      </c>
      <c r="C71" s="9" t="s">
        <v>139</v>
      </c>
      <c r="D71" s="9" t="s">
        <v>140</v>
      </c>
      <c r="E71" s="9" t="s">
        <v>146</v>
      </c>
      <c r="F71" s="10" t="s">
        <v>34</v>
      </c>
      <c r="G71" s="9">
        <v>1310</v>
      </c>
      <c r="H71" s="9">
        <v>3430</v>
      </c>
      <c r="I71" s="11" t="s">
        <v>147</v>
      </c>
      <c r="J71" s="12">
        <v>4432228567</v>
      </c>
      <c r="K71" s="12">
        <v>4432228567</v>
      </c>
      <c r="L71" s="12">
        <v>0</v>
      </c>
      <c r="M71" s="13">
        <f t="shared" si="1"/>
        <v>4432228567</v>
      </c>
      <c r="N71" s="12">
        <v>0</v>
      </c>
      <c r="O71" s="12">
        <v>502376005.83999997</v>
      </c>
      <c r="P71" s="12">
        <v>0</v>
      </c>
      <c r="Q71" s="12">
        <v>3929852561.1599998</v>
      </c>
      <c r="R71" s="12">
        <v>3664852561.1599998</v>
      </c>
      <c r="S71" s="12">
        <v>0</v>
      </c>
      <c r="T71" s="12">
        <v>0</v>
      </c>
      <c r="U71" s="12">
        <v>0</v>
      </c>
      <c r="V71" s="13">
        <f t="shared" si="0"/>
        <v>0</v>
      </c>
      <c r="W71" s="14">
        <f t="shared" si="7"/>
        <v>0.88665385860728785</v>
      </c>
      <c r="X71" s="14">
        <f t="shared" si="8"/>
        <v>0.88665385860728785</v>
      </c>
      <c r="Y71" s="14">
        <f t="shared" si="9"/>
        <v>0.11334614139271215</v>
      </c>
      <c r="Z71" s="14">
        <f t="shared" si="10"/>
        <v>1</v>
      </c>
    </row>
    <row r="72" spans="1:26" ht="52" outlineLevel="4" x14ac:dyDescent="0.35">
      <c r="A72" s="9" t="s">
        <v>29</v>
      </c>
      <c r="B72" s="9" t="s">
        <v>30</v>
      </c>
      <c r="C72" s="9" t="s">
        <v>139</v>
      </c>
      <c r="D72" s="9" t="s">
        <v>140</v>
      </c>
      <c r="E72" s="9" t="s">
        <v>148</v>
      </c>
      <c r="F72" s="10" t="s">
        <v>34</v>
      </c>
      <c r="G72" s="9">
        <v>1310</v>
      </c>
      <c r="H72" s="9">
        <v>3430</v>
      </c>
      <c r="I72" s="11" t="s">
        <v>149</v>
      </c>
      <c r="J72" s="12">
        <v>2444778463</v>
      </c>
      <c r="K72" s="12">
        <v>2444778463</v>
      </c>
      <c r="L72" s="12">
        <v>0</v>
      </c>
      <c r="M72" s="13">
        <f t="shared" si="1"/>
        <v>2444778463</v>
      </c>
      <c r="N72" s="12">
        <v>0</v>
      </c>
      <c r="O72" s="12">
        <v>174627035</v>
      </c>
      <c r="P72" s="12">
        <v>0</v>
      </c>
      <c r="Q72" s="12">
        <v>2270151428</v>
      </c>
      <c r="R72" s="12">
        <v>2179522298.1599998</v>
      </c>
      <c r="S72" s="12">
        <v>0</v>
      </c>
      <c r="T72" s="12">
        <v>0</v>
      </c>
      <c r="U72" s="12">
        <v>0</v>
      </c>
      <c r="V72" s="13">
        <f t="shared" si="0"/>
        <v>0</v>
      </c>
      <c r="W72" s="14">
        <f t="shared" si="7"/>
        <v>0.92857142778257529</v>
      </c>
      <c r="X72" s="14">
        <f t="shared" si="8"/>
        <v>0.92857142778257529</v>
      </c>
      <c r="Y72" s="14">
        <f t="shared" si="9"/>
        <v>7.1428572217424671E-2</v>
      </c>
      <c r="Z72" s="14">
        <f t="shared" si="10"/>
        <v>1</v>
      </c>
    </row>
    <row r="73" spans="1:26" ht="104" outlineLevel="4" x14ac:dyDescent="0.35">
      <c r="A73" s="9" t="s">
        <v>29</v>
      </c>
      <c r="B73" s="9" t="s">
        <v>30</v>
      </c>
      <c r="C73" s="9" t="s">
        <v>139</v>
      </c>
      <c r="D73" s="9" t="s">
        <v>140</v>
      </c>
      <c r="E73" s="9" t="s">
        <v>150</v>
      </c>
      <c r="F73" s="10" t="s">
        <v>34</v>
      </c>
      <c r="G73" s="9">
        <v>1310</v>
      </c>
      <c r="H73" s="9">
        <v>3440</v>
      </c>
      <c r="I73" s="11" t="s">
        <v>151</v>
      </c>
      <c r="J73" s="12">
        <v>561087005538</v>
      </c>
      <c r="K73" s="12">
        <v>517926466652</v>
      </c>
      <c r="L73" s="12">
        <v>0</v>
      </c>
      <c r="M73" s="13">
        <f t="shared" si="1"/>
        <v>517926466652</v>
      </c>
      <c r="N73" s="12">
        <v>0</v>
      </c>
      <c r="O73" s="12">
        <v>0</v>
      </c>
      <c r="P73" s="12">
        <v>0</v>
      </c>
      <c r="Q73" s="12">
        <v>517926466652</v>
      </c>
      <c r="R73" s="12">
        <v>517926466652</v>
      </c>
      <c r="S73" s="12">
        <v>0</v>
      </c>
      <c r="T73" s="12">
        <v>0</v>
      </c>
      <c r="U73" s="12">
        <v>0</v>
      </c>
      <c r="V73" s="13">
        <f t="shared" si="0"/>
        <v>0</v>
      </c>
      <c r="W73" s="14">
        <f t="shared" si="7"/>
        <v>1</v>
      </c>
      <c r="X73" s="14">
        <f t="shared" si="8"/>
        <v>1</v>
      </c>
      <c r="Y73" s="14">
        <f t="shared" si="9"/>
        <v>0</v>
      </c>
      <c r="Z73" s="14">
        <f t="shared" si="10"/>
        <v>1</v>
      </c>
    </row>
    <row r="74" spans="1:26" ht="104" outlineLevel="4" x14ac:dyDescent="0.35">
      <c r="A74" s="9" t="s">
        <v>29</v>
      </c>
      <c r="B74" s="9" t="s">
        <v>30</v>
      </c>
      <c r="C74" s="9" t="s">
        <v>139</v>
      </c>
      <c r="D74" s="9" t="s">
        <v>140</v>
      </c>
      <c r="E74" s="9" t="s">
        <v>150</v>
      </c>
      <c r="F74" s="10" t="s">
        <v>36</v>
      </c>
      <c r="G74" s="9">
        <v>1310</v>
      </c>
      <c r="H74" s="9">
        <v>3480</v>
      </c>
      <c r="I74" s="11" t="s">
        <v>151</v>
      </c>
      <c r="J74" s="37" t="s">
        <v>447</v>
      </c>
      <c r="K74" s="12">
        <v>43160538886</v>
      </c>
      <c r="L74" s="12">
        <v>0</v>
      </c>
      <c r="M74" s="13">
        <f t="shared" si="1"/>
        <v>43160538886</v>
      </c>
      <c r="N74" s="12">
        <v>0</v>
      </c>
      <c r="O74" s="12">
        <v>0</v>
      </c>
      <c r="P74" s="12">
        <v>0</v>
      </c>
      <c r="Q74" s="12">
        <v>0</v>
      </c>
      <c r="R74" s="12">
        <v>0</v>
      </c>
      <c r="S74" s="12">
        <v>43160538886</v>
      </c>
      <c r="T74" s="12">
        <v>43160538886</v>
      </c>
      <c r="U74" s="12">
        <v>0</v>
      </c>
      <c r="V74" s="13">
        <f t="shared" si="0"/>
        <v>43160538886</v>
      </c>
      <c r="W74" s="14">
        <f t="shared" si="7"/>
        <v>0</v>
      </c>
      <c r="X74" s="14">
        <f t="shared" si="8"/>
        <v>0</v>
      </c>
      <c r="Y74" s="14">
        <f t="shared" si="9"/>
        <v>0</v>
      </c>
      <c r="Z74" s="14">
        <f t="shared" si="10"/>
        <v>0</v>
      </c>
    </row>
    <row r="75" spans="1:26" ht="182" outlineLevel="4" x14ac:dyDescent="0.35">
      <c r="A75" s="9" t="s">
        <v>29</v>
      </c>
      <c r="B75" s="9" t="s">
        <v>30</v>
      </c>
      <c r="C75" s="9" t="s">
        <v>139</v>
      </c>
      <c r="D75" s="9" t="s">
        <v>140</v>
      </c>
      <c r="E75" s="9" t="s">
        <v>152</v>
      </c>
      <c r="F75" s="10" t="s">
        <v>34</v>
      </c>
      <c r="G75" s="9">
        <v>1310</v>
      </c>
      <c r="H75" s="9">
        <v>3440</v>
      </c>
      <c r="I75" s="11" t="s">
        <v>153</v>
      </c>
      <c r="J75" s="12">
        <v>2571517906</v>
      </c>
      <c r="K75" s="12">
        <v>2571517906</v>
      </c>
      <c r="L75" s="12">
        <v>0</v>
      </c>
      <c r="M75" s="13">
        <f t="shared" si="1"/>
        <v>2571517906</v>
      </c>
      <c r="N75" s="12">
        <v>0</v>
      </c>
      <c r="O75" s="12">
        <v>214293164</v>
      </c>
      <c r="P75" s="12">
        <v>0</v>
      </c>
      <c r="Q75" s="12">
        <v>2357224742</v>
      </c>
      <c r="R75" s="12">
        <v>2357224742</v>
      </c>
      <c r="S75" s="12">
        <v>0</v>
      </c>
      <c r="T75" s="12">
        <v>0</v>
      </c>
      <c r="U75" s="12">
        <v>0</v>
      </c>
      <c r="V75" s="13">
        <f t="shared" si="0"/>
        <v>0</v>
      </c>
      <c r="W75" s="14">
        <f t="shared" si="7"/>
        <v>0.91666666465747726</v>
      </c>
      <c r="X75" s="14">
        <f t="shared" si="8"/>
        <v>0.91666666465747726</v>
      </c>
      <c r="Y75" s="14">
        <f t="shared" si="9"/>
        <v>8.3333335342522796E-2</v>
      </c>
      <c r="Z75" s="14">
        <f t="shared" si="10"/>
        <v>1</v>
      </c>
    </row>
    <row r="76" spans="1:26" ht="182" outlineLevel="4" x14ac:dyDescent="0.35">
      <c r="A76" s="9" t="s">
        <v>29</v>
      </c>
      <c r="B76" s="9" t="s">
        <v>30</v>
      </c>
      <c r="C76" s="9" t="s">
        <v>139</v>
      </c>
      <c r="D76" s="9" t="s">
        <v>140</v>
      </c>
      <c r="E76" s="9" t="s">
        <v>154</v>
      </c>
      <c r="F76" s="10" t="s">
        <v>34</v>
      </c>
      <c r="G76" s="9">
        <v>1310</v>
      </c>
      <c r="H76" s="9">
        <v>3440</v>
      </c>
      <c r="I76" s="11" t="s">
        <v>155</v>
      </c>
      <c r="J76" s="12">
        <v>2571517906</v>
      </c>
      <c r="K76" s="12">
        <v>2571517906</v>
      </c>
      <c r="L76" s="12">
        <v>0</v>
      </c>
      <c r="M76" s="13">
        <f t="shared" si="1"/>
        <v>2571517906</v>
      </c>
      <c r="N76" s="12">
        <v>0</v>
      </c>
      <c r="O76" s="12">
        <v>214293164</v>
      </c>
      <c r="P76" s="12">
        <v>0</v>
      </c>
      <c r="Q76" s="12">
        <v>2357224742</v>
      </c>
      <c r="R76" s="12">
        <v>2357224742</v>
      </c>
      <c r="S76" s="12">
        <v>0</v>
      </c>
      <c r="T76" s="12">
        <v>0</v>
      </c>
      <c r="U76" s="12">
        <v>0</v>
      </c>
      <c r="V76" s="13">
        <f t="shared" si="0"/>
        <v>0</v>
      </c>
      <c r="W76" s="14">
        <f t="shared" si="7"/>
        <v>0.91666666465747726</v>
      </c>
      <c r="X76" s="14">
        <f t="shared" si="8"/>
        <v>0.91666666465747726</v>
      </c>
      <c r="Y76" s="14">
        <f t="shared" si="9"/>
        <v>8.3333335342522796E-2</v>
      </c>
      <c r="Z76" s="14">
        <f t="shared" si="10"/>
        <v>1</v>
      </c>
    </row>
    <row r="77" spans="1:26" ht="182" outlineLevel="4" x14ac:dyDescent="0.35">
      <c r="A77" s="9" t="s">
        <v>29</v>
      </c>
      <c r="B77" s="9" t="s">
        <v>30</v>
      </c>
      <c r="C77" s="9" t="s">
        <v>139</v>
      </c>
      <c r="D77" s="9" t="s">
        <v>140</v>
      </c>
      <c r="E77" s="9" t="s">
        <v>156</v>
      </c>
      <c r="F77" s="10" t="s">
        <v>34</v>
      </c>
      <c r="G77" s="9">
        <v>1310</v>
      </c>
      <c r="H77" s="9">
        <v>3440</v>
      </c>
      <c r="I77" s="11" t="s">
        <v>157</v>
      </c>
      <c r="J77" s="12">
        <v>2571517906</v>
      </c>
      <c r="K77" s="12">
        <v>2571517906</v>
      </c>
      <c r="L77" s="12">
        <v>0</v>
      </c>
      <c r="M77" s="13">
        <f t="shared" si="1"/>
        <v>2571517906</v>
      </c>
      <c r="N77" s="12">
        <v>0</v>
      </c>
      <c r="O77" s="12">
        <v>214293164</v>
      </c>
      <c r="P77" s="12">
        <v>0</v>
      </c>
      <c r="Q77" s="12">
        <v>2357224742</v>
      </c>
      <c r="R77" s="12">
        <v>2357224742</v>
      </c>
      <c r="S77" s="12">
        <v>0</v>
      </c>
      <c r="T77" s="12">
        <v>0</v>
      </c>
      <c r="U77" s="12">
        <v>0</v>
      </c>
      <c r="V77" s="13">
        <f t="shared" si="0"/>
        <v>0</v>
      </c>
      <c r="W77" s="14">
        <f t="shared" si="7"/>
        <v>0.91666666465747726</v>
      </c>
      <c r="X77" s="14">
        <f t="shared" si="8"/>
        <v>0.91666666465747726</v>
      </c>
      <c r="Y77" s="14">
        <f t="shared" si="9"/>
        <v>8.3333335342522796E-2</v>
      </c>
      <c r="Z77" s="14">
        <f t="shared" si="10"/>
        <v>1</v>
      </c>
    </row>
    <row r="78" spans="1:26" ht="182" outlineLevel="4" x14ac:dyDescent="0.35">
      <c r="A78" s="9" t="s">
        <v>29</v>
      </c>
      <c r="B78" s="9" t="s">
        <v>30</v>
      </c>
      <c r="C78" s="9" t="s">
        <v>139</v>
      </c>
      <c r="D78" s="9" t="s">
        <v>140</v>
      </c>
      <c r="E78" s="9" t="s">
        <v>158</v>
      </c>
      <c r="F78" s="10" t="s">
        <v>34</v>
      </c>
      <c r="G78" s="9">
        <v>1310</v>
      </c>
      <c r="H78" s="9">
        <v>3440</v>
      </c>
      <c r="I78" s="11" t="s">
        <v>159</v>
      </c>
      <c r="J78" s="12">
        <v>2571517906</v>
      </c>
      <c r="K78" s="12">
        <v>2571517906</v>
      </c>
      <c r="L78" s="12">
        <v>0</v>
      </c>
      <c r="M78" s="13">
        <f t="shared" si="1"/>
        <v>2571517906</v>
      </c>
      <c r="N78" s="12">
        <v>0</v>
      </c>
      <c r="O78" s="12">
        <v>214293168</v>
      </c>
      <c r="P78" s="12">
        <v>0</v>
      </c>
      <c r="Q78" s="12">
        <v>2357224738</v>
      </c>
      <c r="R78" s="12">
        <v>2357224738</v>
      </c>
      <c r="S78" s="12">
        <v>0</v>
      </c>
      <c r="T78" s="12">
        <v>0</v>
      </c>
      <c r="U78" s="12">
        <v>0</v>
      </c>
      <c r="V78" s="13">
        <f t="shared" si="0"/>
        <v>0</v>
      </c>
      <c r="W78" s="14">
        <f t="shared" si="7"/>
        <v>0.91666666310197564</v>
      </c>
      <c r="X78" s="14">
        <f t="shared" si="8"/>
        <v>0.91666666310197564</v>
      </c>
      <c r="Y78" s="14">
        <f t="shared" si="9"/>
        <v>8.3333336898024302E-2</v>
      </c>
      <c r="Z78" s="14">
        <f t="shared" si="10"/>
        <v>1</v>
      </c>
    </row>
    <row r="79" spans="1:26" ht="169" outlineLevel="4" x14ac:dyDescent="0.35">
      <c r="A79" s="9" t="s">
        <v>29</v>
      </c>
      <c r="B79" s="9" t="s">
        <v>30</v>
      </c>
      <c r="C79" s="9" t="s">
        <v>139</v>
      </c>
      <c r="D79" s="9" t="s">
        <v>140</v>
      </c>
      <c r="E79" s="9" t="s">
        <v>160</v>
      </c>
      <c r="F79" s="10" t="s">
        <v>34</v>
      </c>
      <c r="G79" s="9">
        <v>1310</v>
      </c>
      <c r="H79" s="9">
        <v>3480</v>
      </c>
      <c r="I79" s="11" t="s">
        <v>161</v>
      </c>
      <c r="J79" s="12">
        <v>600000000</v>
      </c>
      <c r="K79" s="12">
        <v>600000000</v>
      </c>
      <c r="L79" s="12">
        <v>0</v>
      </c>
      <c r="M79" s="13">
        <f t="shared" si="1"/>
        <v>600000000</v>
      </c>
      <c r="N79" s="12">
        <v>0</v>
      </c>
      <c r="O79" s="12">
        <v>50000000</v>
      </c>
      <c r="P79" s="12">
        <v>0</v>
      </c>
      <c r="Q79" s="12">
        <v>550000000</v>
      </c>
      <c r="R79" s="12">
        <v>550000000</v>
      </c>
      <c r="S79" s="12">
        <v>0</v>
      </c>
      <c r="T79" s="12">
        <v>0</v>
      </c>
      <c r="U79" s="12">
        <v>0</v>
      </c>
      <c r="V79" s="13">
        <f t="shared" si="0"/>
        <v>0</v>
      </c>
      <c r="W79" s="14">
        <f t="shared" si="7"/>
        <v>0.91666666666666663</v>
      </c>
      <c r="X79" s="14">
        <f t="shared" si="8"/>
        <v>0.91666666666666663</v>
      </c>
      <c r="Y79" s="14">
        <f t="shared" si="9"/>
        <v>8.3333333333333329E-2</v>
      </c>
      <c r="Z79" s="14">
        <f t="shared" si="10"/>
        <v>1</v>
      </c>
    </row>
    <row r="80" spans="1:26" ht="78" outlineLevel="4" x14ac:dyDescent="0.35">
      <c r="A80" s="9" t="s">
        <v>29</v>
      </c>
      <c r="B80" s="9" t="s">
        <v>30</v>
      </c>
      <c r="C80" s="9" t="s">
        <v>139</v>
      </c>
      <c r="D80" s="9" t="s">
        <v>140</v>
      </c>
      <c r="E80" s="9" t="s">
        <v>162</v>
      </c>
      <c r="F80" s="10" t="s">
        <v>34</v>
      </c>
      <c r="G80" s="9">
        <v>1310</v>
      </c>
      <c r="H80" s="9">
        <v>3440</v>
      </c>
      <c r="I80" s="11" t="s">
        <v>163</v>
      </c>
      <c r="J80" s="12">
        <v>2880435027</v>
      </c>
      <c r="K80" s="12">
        <v>2880435027</v>
      </c>
      <c r="L80" s="13">
        <v>1140646155.3199999</v>
      </c>
      <c r="M80" s="13">
        <f t="shared" si="1"/>
        <v>2880435027</v>
      </c>
      <c r="N80" s="12">
        <v>0</v>
      </c>
      <c r="O80" s="12">
        <v>184321910.61000001</v>
      </c>
      <c r="P80" s="12">
        <v>0</v>
      </c>
      <c r="Q80" s="12">
        <v>1555466961.0699999</v>
      </c>
      <c r="R80" s="12">
        <v>1555466961.0699999</v>
      </c>
      <c r="S80" s="12">
        <v>0</v>
      </c>
      <c r="T80" s="12">
        <v>1140646155.3199999</v>
      </c>
      <c r="U80" s="12">
        <v>0</v>
      </c>
      <c r="V80" s="13">
        <f t="shared" si="0"/>
        <v>1140646155.3199999</v>
      </c>
      <c r="W80" s="14">
        <f t="shared" si="7"/>
        <v>0.54001112557294284</v>
      </c>
      <c r="X80" s="14">
        <f t="shared" si="8"/>
        <v>0.54001112557294284</v>
      </c>
      <c r="Y80" s="14">
        <f t="shared" si="9"/>
        <v>6.3990997499420429E-2</v>
      </c>
      <c r="Z80" s="14">
        <f t="shared" si="10"/>
        <v>0.60400212307236323</v>
      </c>
    </row>
    <row r="81" spans="1:26" ht="91" outlineLevel="4" x14ac:dyDescent="0.35">
      <c r="A81" s="9" t="s">
        <v>29</v>
      </c>
      <c r="B81" s="9" t="s">
        <v>30</v>
      </c>
      <c r="C81" s="9" t="s">
        <v>139</v>
      </c>
      <c r="D81" s="9" t="s">
        <v>140</v>
      </c>
      <c r="E81" s="9" t="s">
        <v>164</v>
      </c>
      <c r="F81" s="10" t="s">
        <v>34</v>
      </c>
      <c r="G81" s="9">
        <v>1310</v>
      </c>
      <c r="H81" s="9">
        <v>3440</v>
      </c>
      <c r="I81" s="11" t="s">
        <v>165</v>
      </c>
      <c r="J81" s="12">
        <v>330482748</v>
      </c>
      <c r="K81" s="12">
        <v>330482748</v>
      </c>
      <c r="L81" s="12">
        <v>0</v>
      </c>
      <c r="M81" s="13">
        <f t="shared" si="1"/>
        <v>330482748</v>
      </c>
      <c r="N81" s="12">
        <v>0</v>
      </c>
      <c r="O81" s="12">
        <v>70292886.340000004</v>
      </c>
      <c r="P81" s="12">
        <v>0</v>
      </c>
      <c r="Q81" s="12">
        <v>260189861.66</v>
      </c>
      <c r="R81" s="12">
        <v>260189861.66</v>
      </c>
      <c r="S81" s="12">
        <v>0</v>
      </c>
      <c r="T81" s="12">
        <v>0</v>
      </c>
      <c r="U81" s="12">
        <v>0</v>
      </c>
      <c r="V81" s="13">
        <f t="shared" ref="V81:V149" si="14">+M81-N81-O81-P81-Q81</f>
        <v>0</v>
      </c>
      <c r="W81" s="14">
        <f t="shared" si="7"/>
        <v>0.78730240302891696</v>
      </c>
      <c r="X81" s="14">
        <f t="shared" si="8"/>
        <v>0.78730240302891696</v>
      </c>
      <c r="Y81" s="14">
        <f t="shared" si="9"/>
        <v>0.21269759697108306</v>
      </c>
      <c r="Z81" s="14">
        <f t="shared" si="10"/>
        <v>1</v>
      </c>
    </row>
    <row r="82" spans="1:26" ht="52" outlineLevel="4" x14ac:dyDescent="0.35">
      <c r="A82" s="9" t="s">
        <v>29</v>
      </c>
      <c r="B82" s="9" t="s">
        <v>30</v>
      </c>
      <c r="C82" s="9" t="s">
        <v>139</v>
      </c>
      <c r="D82" s="9" t="s">
        <v>140</v>
      </c>
      <c r="E82" s="9" t="s">
        <v>166</v>
      </c>
      <c r="F82" s="10" t="s">
        <v>34</v>
      </c>
      <c r="G82" s="9">
        <v>1310</v>
      </c>
      <c r="H82" s="9">
        <v>3440</v>
      </c>
      <c r="I82" s="11" t="s">
        <v>167</v>
      </c>
      <c r="J82" s="12">
        <v>50843499</v>
      </c>
      <c r="K82" s="12">
        <v>50843499</v>
      </c>
      <c r="L82" s="12">
        <v>0</v>
      </c>
      <c r="M82" s="13">
        <f t="shared" ref="M82:M150" si="15">+K82</f>
        <v>50843499</v>
      </c>
      <c r="N82" s="12">
        <v>0</v>
      </c>
      <c r="O82" s="12">
        <v>10814290.060000001</v>
      </c>
      <c r="P82" s="12">
        <v>0</v>
      </c>
      <c r="Q82" s="12">
        <v>40029208.939999998</v>
      </c>
      <c r="R82" s="12">
        <v>40029208.939999998</v>
      </c>
      <c r="S82" s="12">
        <v>0</v>
      </c>
      <c r="T82" s="12">
        <v>0</v>
      </c>
      <c r="U82" s="12">
        <v>0</v>
      </c>
      <c r="V82" s="13">
        <f t="shared" si="14"/>
        <v>0</v>
      </c>
      <c r="W82" s="14">
        <f t="shared" si="7"/>
        <v>0.78730240300731458</v>
      </c>
      <c r="X82" s="14">
        <f t="shared" si="8"/>
        <v>0.78730240300731458</v>
      </c>
      <c r="Y82" s="14">
        <f t="shared" si="9"/>
        <v>0.21269759699268534</v>
      </c>
      <c r="Z82" s="14">
        <f t="shared" si="10"/>
        <v>0.99999999999999989</v>
      </c>
    </row>
    <row r="83" spans="1:26" ht="91" outlineLevel="4" x14ac:dyDescent="0.35">
      <c r="A83" s="9" t="s">
        <v>29</v>
      </c>
      <c r="B83" s="9" t="s">
        <v>30</v>
      </c>
      <c r="C83" s="9" t="s">
        <v>139</v>
      </c>
      <c r="D83" s="9" t="s">
        <v>140</v>
      </c>
      <c r="E83" s="9" t="s">
        <v>168</v>
      </c>
      <c r="F83" s="10" t="s">
        <v>34</v>
      </c>
      <c r="G83" s="9">
        <v>1310</v>
      </c>
      <c r="H83" s="9">
        <v>3440</v>
      </c>
      <c r="I83" s="11" t="s">
        <v>169</v>
      </c>
      <c r="J83" s="12">
        <v>7258377</v>
      </c>
      <c r="K83" s="12">
        <v>7258377</v>
      </c>
      <c r="L83" s="12">
        <v>0</v>
      </c>
      <c r="M83" s="13">
        <f t="shared" si="15"/>
        <v>7258377</v>
      </c>
      <c r="N83" s="12">
        <v>0</v>
      </c>
      <c r="O83" s="12">
        <v>1543839.35</v>
      </c>
      <c r="P83" s="12">
        <v>0</v>
      </c>
      <c r="Q83" s="12">
        <v>5714537.6500000004</v>
      </c>
      <c r="R83" s="12">
        <v>5714537.6500000004</v>
      </c>
      <c r="S83" s="12">
        <v>0</v>
      </c>
      <c r="T83" s="12">
        <v>0</v>
      </c>
      <c r="U83" s="12">
        <v>0</v>
      </c>
      <c r="V83" s="13">
        <f t="shared" si="14"/>
        <v>0</v>
      </c>
      <c r="W83" s="14">
        <f t="shared" si="7"/>
        <v>0.7873024024516776</v>
      </c>
      <c r="X83" s="14">
        <f t="shared" si="8"/>
        <v>0.7873024024516776</v>
      </c>
      <c r="Y83" s="14">
        <f t="shared" si="9"/>
        <v>0.21269759754832246</v>
      </c>
      <c r="Z83" s="14">
        <f t="shared" si="10"/>
        <v>1</v>
      </c>
    </row>
    <row r="84" spans="1:26" ht="52" outlineLevel="4" x14ac:dyDescent="0.35">
      <c r="A84" s="9" t="s">
        <v>29</v>
      </c>
      <c r="B84" s="9" t="s">
        <v>30</v>
      </c>
      <c r="C84" s="9" t="s">
        <v>139</v>
      </c>
      <c r="D84" s="9" t="s">
        <v>140</v>
      </c>
      <c r="E84" s="9" t="s">
        <v>170</v>
      </c>
      <c r="F84" s="10" t="s">
        <v>34</v>
      </c>
      <c r="G84" s="9">
        <v>1310</v>
      </c>
      <c r="H84" s="9">
        <v>3440</v>
      </c>
      <c r="I84" s="11" t="s">
        <v>171</v>
      </c>
      <c r="J84" s="12">
        <v>1116673</v>
      </c>
      <c r="K84" s="12">
        <v>1116673</v>
      </c>
      <c r="L84" s="12">
        <v>0</v>
      </c>
      <c r="M84" s="13">
        <f t="shared" si="15"/>
        <v>1116673</v>
      </c>
      <c r="N84" s="12">
        <v>0</v>
      </c>
      <c r="O84" s="12">
        <v>237513.66</v>
      </c>
      <c r="P84" s="12">
        <v>0</v>
      </c>
      <c r="Q84" s="12">
        <v>879159.34</v>
      </c>
      <c r="R84" s="12">
        <v>879159.34</v>
      </c>
      <c r="S84" s="12">
        <v>0</v>
      </c>
      <c r="T84" s="12">
        <v>0</v>
      </c>
      <c r="U84" s="12">
        <v>0</v>
      </c>
      <c r="V84" s="13">
        <f t="shared" si="14"/>
        <v>0</v>
      </c>
      <c r="W84" s="14">
        <f t="shared" si="7"/>
        <v>0.78730240634456106</v>
      </c>
      <c r="X84" s="14">
        <f t="shared" si="8"/>
        <v>0.78730240634456106</v>
      </c>
      <c r="Y84" s="14">
        <f t="shared" si="9"/>
        <v>0.21269759365543897</v>
      </c>
      <c r="Z84" s="14">
        <f t="shared" si="10"/>
        <v>1</v>
      </c>
    </row>
    <row r="85" spans="1:26" ht="52" outlineLevel="4" x14ac:dyDescent="0.35">
      <c r="A85" s="9" t="s">
        <v>29</v>
      </c>
      <c r="B85" s="9" t="s">
        <v>30</v>
      </c>
      <c r="C85" s="9" t="s">
        <v>139</v>
      </c>
      <c r="D85" s="9" t="s">
        <v>140</v>
      </c>
      <c r="E85" s="9" t="s">
        <v>172</v>
      </c>
      <c r="F85" s="10" t="s">
        <v>34</v>
      </c>
      <c r="G85" s="9">
        <v>1310</v>
      </c>
      <c r="H85" s="9">
        <v>3430</v>
      </c>
      <c r="I85" s="11" t="s">
        <v>173</v>
      </c>
      <c r="J85" s="12">
        <v>101686999</v>
      </c>
      <c r="K85" s="12">
        <v>101686999</v>
      </c>
      <c r="L85" s="12">
        <v>0</v>
      </c>
      <c r="M85" s="13">
        <f t="shared" si="15"/>
        <v>101686999</v>
      </c>
      <c r="N85" s="12">
        <v>0</v>
      </c>
      <c r="O85" s="12">
        <v>21628580.329999998</v>
      </c>
      <c r="P85" s="12">
        <v>0</v>
      </c>
      <c r="Q85" s="12">
        <v>80058418.670000002</v>
      </c>
      <c r="R85" s="12">
        <v>80058418.670000002</v>
      </c>
      <c r="S85" s="12">
        <v>0</v>
      </c>
      <c r="T85" s="12">
        <v>0</v>
      </c>
      <c r="U85" s="12">
        <v>0</v>
      </c>
      <c r="V85" s="13">
        <f t="shared" si="14"/>
        <v>0</v>
      </c>
      <c r="W85" s="14">
        <f t="shared" si="7"/>
        <v>0.78730240303384313</v>
      </c>
      <c r="X85" s="14">
        <f t="shared" si="8"/>
        <v>0.78730240303384313</v>
      </c>
      <c r="Y85" s="14">
        <f t="shared" si="9"/>
        <v>0.21269759696615689</v>
      </c>
      <c r="Z85" s="14">
        <f t="shared" si="10"/>
        <v>1</v>
      </c>
    </row>
    <row r="86" spans="1:26" ht="65" outlineLevel="4" x14ac:dyDescent="0.35">
      <c r="A86" s="9" t="s">
        <v>29</v>
      </c>
      <c r="B86" s="9" t="s">
        <v>30</v>
      </c>
      <c r="C86" s="9" t="s">
        <v>139</v>
      </c>
      <c r="D86" s="9" t="s">
        <v>140</v>
      </c>
      <c r="E86" s="9" t="s">
        <v>174</v>
      </c>
      <c r="F86" s="10" t="s">
        <v>34</v>
      </c>
      <c r="G86" s="9">
        <v>1310</v>
      </c>
      <c r="H86" s="9">
        <v>3430</v>
      </c>
      <c r="I86" s="11" t="s">
        <v>175</v>
      </c>
      <c r="J86" s="12">
        <v>2233346</v>
      </c>
      <c r="K86" s="12">
        <v>2233346</v>
      </c>
      <c r="L86" s="12">
        <v>0</v>
      </c>
      <c r="M86" s="13">
        <f t="shared" si="15"/>
        <v>2233346</v>
      </c>
      <c r="N86" s="12">
        <v>0</v>
      </c>
      <c r="O86" s="12">
        <v>475027.33</v>
      </c>
      <c r="P86" s="12">
        <v>0</v>
      </c>
      <c r="Q86" s="12">
        <v>1758318.67</v>
      </c>
      <c r="R86" s="12">
        <v>1758318.67</v>
      </c>
      <c r="S86" s="12">
        <v>0</v>
      </c>
      <c r="T86" s="12">
        <v>0</v>
      </c>
      <c r="U86" s="12">
        <v>0</v>
      </c>
      <c r="V86" s="13">
        <f t="shared" si="14"/>
        <v>0</v>
      </c>
      <c r="W86" s="14">
        <f t="shared" si="7"/>
        <v>0.78730240186697442</v>
      </c>
      <c r="X86" s="14">
        <f t="shared" si="8"/>
        <v>0.78730240186697442</v>
      </c>
      <c r="Y86" s="14">
        <f t="shared" si="9"/>
        <v>0.21269759813302552</v>
      </c>
      <c r="Z86" s="14">
        <f t="shared" si="10"/>
        <v>1</v>
      </c>
    </row>
    <row r="87" spans="1:26" ht="26" outlineLevel="4" x14ac:dyDescent="0.35">
      <c r="A87" s="9" t="s">
        <v>29</v>
      </c>
      <c r="B87" s="9" t="s">
        <v>30</v>
      </c>
      <c r="C87" s="9" t="s">
        <v>139</v>
      </c>
      <c r="D87" s="9" t="s">
        <v>176</v>
      </c>
      <c r="E87" s="9" t="s">
        <v>33</v>
      </c>
      <c r="F87" s="10" t="s">
        <v>34</v>
      </c>
      <c r="G87" s="9">
        <v>1320</v>
      </c>
      <c r="H87" s="9">
        <v>3480</v>
      </c>
      <c r="I87" s="11" t="s">
        <v>177</v>
      </c>
      <c r="J87" s="12">
        <v>29850299</v>
      </c>
      <c r="K87" s="12">
        <v>29850299</v>
      </c>
      <c r="L87" s="12">
        <v>0</v>
      </c>
      <c r="M87" s="13">
        <f t="shared" si="15"/>
        <v>29850299</v>
      </c>
      <c r="N87" s="12">
        <v>0</v>
      </c>
      <c r="O87" s="12">
        <v>0</v>
      </c>
      <c r="P87" s="12">
        <v>0</v>
      </c>
      <c r="Q87" s="12">
        <v>23535620.710000001</v>
      </c>
      <c r="R87" s="12">
        <v>23535620.710000001</v>
      </c>
      <c r="S87" s="12">
        <v>6314678.29</v>
      </c>
      <c r="T87" s="12">
        <v>6314678.29</v>
      </c>
      <c r="U87" s="12">
        <v>0</v>
      </c>
      <c r="V87" s="13">
        <f t="shared" si="14"/>
        <v>6314678.2899999991</v>
      </c>
      <c r="W87" s="14">
        <f t="shared" si="7"/>
        <v>0.7884551076021048</v>
      </c>
      <c r="X87" s="14">
        <f t="shared" si="8"/>
        <v>0.7884551076021048</v>
      </c>
      <c r="Y87" s="14">
        <f t="shared" si="9"/>
        <v>0</v>
      </c>
      <c r="Z87" s="14">
        <f t="shared" si="10"/>
        <v>0.7884551076021048</v>
      </c>
    </row>
    <row r="88" spans="1:26" ht="52" outlineLevel="4" x14ac:dyDescent="0.35">
      <c r="A88" s="9" t="s">
        <v>29</v>
      </c>
      <c r="B88" s="9" t="s">
        <v>30</v>
      </c>
      <c r="C88" s="9" t="s">
        <v>139</v>
      </c>
      <c r="D88" s="9" t="s">
        <v>178</v>
      </c>
      <c r="E88" s="9" t="s">
        <v>142</v>
      </c>
      <c r="F88" s="10" t="s">
        <v>34</v>
      </c>
      <c r="G88" s="9">
        <v>1320</v>
      </c>
      <c r="H88" s="9">
        <v>3480</v>
      </c>
      <c r="I88" s="11" t="s">
        <v>179</v>
      </c>
      <c r="J88" s="12">
        <v>156376000</v>
      </c>
      <c r="K88" s="12">
        <v>156376000</v>
      </c>
      <c r="L88" s="12">
        <v>0</v>
      </c>
      <c r="M88" s="13">
        <f t="shared" si="15"/>
        <v>156376000</v>
      </c>
      <c r="N88" s="12">
        <v>0</v>
      </c>
      <c r="O88" s="12">
        <v>13031337</v>
      </c>
      <c r="P88" s="12">
        <v>0</v>
      </c>
      <c r="Q88" s="12">
        <v>143344663</v>
      </c>
      <c r="R88" s="12">
        <v>143344663</v>
      </c>
      <c r="S88" s="12">
        <v>0</v>
      </c>
      <c r="T88" s="12">
        <v>0</v>
      </c>
      <c r="U88" s="12">
        <v>0</v>
      </c>
      <c r="V88" s="13">
        <f t="shared" si="14"/>
        <v>0</v>
      </c>
      <c r="W88" s="14">
        <f t="shared" si="7"/>
        <v>0.91666664321890823</v>
      </c>
      <c r="X88" s="14">
        <f t="shared" si="8"/>
        <v>0.91666664321890823</v>
      </c>
      <c r="Y88" s="14">
        <f t="shared" si="9"/>
        <v>8.333335678109173E-2</v>
      </c>
      <c r="Z88" s="14">
        <f t="shared" si="10"/>
        <v>1</v>
      </c>
    </row>
    <row r="89" spans="1:26" ht="52" outlineLevel="4" x14ac:dyDescent="0.35">
      <c r="A89" s="9" t="s">
        <v>29</v>
      </c>
      <c r="B89" s="9" t="s">
        <v>30</v>
      </c>
      <c r="C89" s="9" t="s">
        <v>139</v>
      </c>
      <c r="D89" s="9" t="s">
        <v>178</v>
      </c>
      <c r="E89" s="9" t="s">
        <v>144</v>
      </c>
      <c r="F89" s="10" t="s">
        <v>34</v>
      </c>
      <c r="G89" s="9">
        <v>1320</v>
      </c>
      <c r="H89" s="9">
        <v>3480</v>
      </c>
      <c r="I89" s="11" t="s">
        <v>180</v>
      </c>
      <c r="J89" s="12">
        <v>112000000</v>
      </c>
      <c r="K89" s="12">
        <v>112000000</v>
      </c>
      <c r="L89" s="12">
        <v>0</v>
      </c>
      <c r="M89" s="13">
        <f t="shared" si="15"/>
        <v>112000000</v>
      </c>
      <c r="N89" s="12">
        <v>0</v>
      </c>
      <c r="O89" s="12">
        <v>9333337</v>
      </c>
      <c r="P89" s="12">
        <v>0</v>
      </c>
      <c r="Q89" s="12">
        <v>102666663</v>
      </c>
      <c r="R89" s="12">
        <v>102666663</v>
      </c>
      <c r="S89" s="12">
        <v>0</v>
      </c>
      <c r="T89" s="12">
        <v>0</v>
      </c>
      <c r="U89" s="12">
        <v>0</v>
      </c>
      <c r="V89" s="13">
        <f t="shared" si="14"/>
        <v>0</v>
      </c>
      <c r="W89" s="14">
        <f t="shared" si="7"/>
        <v>0.91666663392857139</v>
      </c>
      <c r="X89" s="14">
        <f t="shared" si="8"/>
        <v>0.91666663392857139</v>
      </c>
      <c r="Y89" s="14">
        <f t="shared" si="9"/>
        <v>8.3333366071428577E-2</v>
      </c>
      <c r="Z89" s="14">
        <f t="shared" si="10"/>
        <v>1</v>
      </c>
    </row>
    <row r="90" spans="1:26" ht="78" outlineLevel="4" x14ac:dyDescent="0.35">
      <c r="A90" s="9" t="s">
        <v>29</v>
      </c>
      <c r="B90" s="9" t="s">
        <v>30</v>
      </c>
      <c r="C90" s="9" t="s">
        <v>139</v>
      </c>
      <c r="D90" s="9" t="s">
        <v>181</v>
      </c>
      <c r="E90" s="9" t="s">
        <v>182</v>
      </c>
      <c r="F90" s="10" t="s">
        <v>34</v>
      </c>
      <c r="G90" s="9">
        <v>1330</v>
      </c>
      <c r="H90" s="9">
        <v>3480</v>
      </c>
      <c r="I90" s="11" t="s">
        <v>183</v>
      </c>
      <c r="J90" s="12">
        <v>18060000</v>
      </c>
      <c r="K90" s="12">
        <v>18060000</v>
      </c>
      <c r="L90" s="12">
        <v>0</v>
      </c>
      <c r="M90" s="13">
        <f t="shared" si="15"/>
        <v>18060000</v>
      </c>
      <c r="N90" s="12">
        <v>0</v>
      </c>
      <c r="O90" s="12">
        <v>3751525</v>
      </c>
      <c r="P90" s="12">
        <v>0</v>
      </c>
      <c r="Q90" s="12">
        <v>14308475</v>
      </c>
      <c r="R90" s="12">
        <v>14308475</v>
      </c>
      <c r="S90" s="12">
        <v>0</v>
      </c>
      <c r="T90" s="12">
        <v>0</v>
      </c>
      <c r="U90" s="12">
        <v>0</v>
      </c>
      <c r="V90" s="13">
        <f t="shared" si="14"/>
        <v>0</v>
      </c>
      <c r="W90" s="14">
        <f t="shared" si="7"/>
        <v>0.79227436323366551</v>
      </c>
      <c r="X90" s="14">
        <f t="shared" si="8"/>
        <v>0.79227436323366551</v>
      </c>
      <c r="Y90" s="14">
        <f t="shared" si="9"/>
        <v>0.20772563676633443</v>
      </c>
      <c r="Z90" s="14">
        <f t="shared" si="10"/>
        <v>1</v>
      </c>
    </row>
    <row r="91" spans="1:26" ht="52" outlineLevel="4" x14ac:dyDescent="0.35">
      <c r="A91" s="9" t="s">
        <v>29</v>
      </c>
      <c r="B91" s="9" t="s">
        <v>30</v>
      </c>
      <c r="C91" s="9" t="s">
        <v>139</v>
      </c>
      <c r="D91" s="9" t="s">
        <v>181</v>
      </c>
      <c r="E91" s="9" t="s">
        <v>184</v>
      </c>
      <c r="F91" s="10" t="s">
        <v>34</v>
      </c>
      <c r="G91" s="9">
        <v>1330</v>
      </c>
      <c r="H91" s="9">
        <v>3480</v>
      </c>
      <c r="I91" s="11" t="s">
        <v>185</v>
      </c>
      <c r="J91" s="12">
        <v>142542183</v>
      </c>
      <c r="K91" s="12">
        <v>142542183</v>
      </c>
      <c r="L91" s="12">
        <v>0</v>
      </c>
      <c r="M91" s="13">
        <f t="shared" si="15"/>
        <v>142542183</v>
      </c>
      <c r="N91" s="12">
        <v>0</v>
      </c>
      <c r="O91" s="12">
        <v>18214927.73</v>
      </c>
      <c r="P91" s="12">
        <v>0</v>
      </c>
      <c r="Q91" s="12">
        <v>124327255.27</v>
      </c>
      <c r="R91" s="12">
        <v>124327255.27</v>
      </c>
      <c r="S91" s="12">
        <v>0</v>
      </c>
      <c r="T91" s="12">
        <v>0</v>
      </c>
      <c r="U91" s="12">
        <v>0</v>
      </c>
      <c r="V91" s="13">
        <f t="shared" si="14"/>
        <v>0</v>
      </c>
      <c r="W91" s="14">
        <f t="shared" si="7"/>
        <v>0.87221377316776461</v>
      </c>
      <c r="X91" s="14">
        <f t="shared" si="8"/>
        <v>0.87221377316776461</v>
      </c>
      <c r="Y91" s="14">
        <f t="shared" si="9"/>
        <v>0.12778622683223534</v>
      </c>
      <c r="Z91" s="14">
        <f t="shared" si="10"/>
        <v>1</v>
      </c>
    </row>
    <row r="92" spans="1:26" ht="52" outlineLevel="4" x14ac:dyDescent="0.35">
      <c r="A92" s="9" t="s">
        <v>29</v>
      </c>
      <c r="B92" s="9" t="s">
        <v>30</v>
      </c>
      <c r="C92" s="9" t="s">
        <v>139</v>
      </c>
      <c r="D92" s="9" t="s">
        <v>181</v>
      </c>
      <c r="E92" s="9" t="s">
        <v>186</v>
      </c>
      <c r="F92" s="10" t="s">
        <v>34</v>
      </c>
      <c r="G92" s="9">
        <v>1330</v>
      </c>
      <c r="H92" s="9">
        <v>3480</v>
      </c>
      <c r="I92" s="11" t="s">
        <v>187</v>
      </c>
      <c r="J92" s="12">
        <v>99330000</v>
      </c>
      <c r="K92" s="12">
        <v>99330000</v>
      </c>
      <c r="L92" s="12">
        <v>0</v>
      </c>
      <c r="M92" s="13">
        <f t="shared" si="15"/>
        <v>99330000</v>
      </c>
      <c r="N92" s="12">
        <v>0</v>
      </c>
      <c r="O92" s="12">
        <v>20694300</v>
      </c>
      <c r="P92" s="12">
        <v>0</v>
      </c>
      <c r="Q92" s="12">
        <v>78635700</v>
      </c>
      <c r="R92" s="12">
        <v>78635700</v>
      </c>
      <c r="S92" s="12">
        <v>0</v>
      </c>
      <c r="T92" s="12">
        <v>0</v>
      </c>
      <c r="U92" s="12">
        <v>0</v>
      </c>
      <c r="V92" s="13">
        <f t="shared" si="14"/>
        <v>0</v>
      </c>
      <c r="W92" s="14">
        <f t="shared" si="7"/>
        <v>0.7916611295681063</v>
      </c>
      <c r="X92" s="14">
        <f t="shared" si="8"/>
        <v>0.7916611295681063</v>
      </c>
      <c r="Y92" s="14">
        <f t="shared" si="9"/>
        <v>0.2083388704318937</v>
      </c>
      <c r="Z92" s="14">
        <f t="shared" si="10"/>
        <v>1</v>
      </c>
    </row>
    <row r="93" spans="1:26" ht="78" outlineLevel="4" x14ac:dyDescent="0.35">
      <c r="A93" s="9" t="s">
        <v>29</v>
      </c>
      <c r="B93" s="9" t="s">
        <v>30</v>
      </c>
      <c r="C93" s="9" t="s">
        <v>139</v>
      </c>
      <c r="D93" s="9" t="s">
        <v>181</v>
      </c>
      <c r="E93" s="9" t="s">
        <v>172</v>
      </c>
      <c r="F93" s="10" t="s">
        <v>34</v>
      </c>
      <c r="G93" s="9">
        <v>1330</v>
      </c>
      <c r="H93" s="9">
        <v>3480</v>
      </c>
      <c r="I93" s="11" t="s">
        <v>188</v>
      </c>
      <c r="J93" s="12">
        <v>21759290</v>
      </c>
      <c r="K93" s="12">
        <v>21759290</v>
      </c>
      <c r="L93" s="12">
        <v>0</v>
      </c>
      <c r="M93" s="13">
        <f t="shared" si="15"/>
        <v>21759290</v>
      </c>
      <c r="N93" s="12">
        <v>0</v>
      </c>
      <c r="O93" s="12">
        <v>4520824.84</v>
      </c>
      <c r="P93" s="12">
        <v>0</v>
      </c>
      <c r="Q93" s="12">
        <v>17238465.16</v>
      </c>
      <c r="R93" s="12">
        <v>17238465.16</v>
      </c>
      <c r="S93" s="12">
        <v>0</v>
      </c>
      <c r="T93" s="12">
        <v>0</v>
      </c>
      <c r="U93" s="12">
        <v>0</v>
      </c>
      <c r="V93" s="13">
        <f t="shared" si="14"/>
        <v>0</v>
      </c>
      <c r="W93" s="14">
        <f t="shared" si="7"/>
        <v>0.7922347264088121</v>
      </c>
      <c r="X93" s="14">
        <f t="shared" si="8"/>
        <v>0.7922347264088121</v>
      </c>
      <c r="Y93" s="14">
        <f t="shared" si="9"/>
        <v>0.20776527359118793</v>
      </c>
      <c r="Z93" s="14">
        <f t="shared" si="10"/>
        <v>1</v>
      </c>
    </row>
    <row r="94" spans="1:26" ht="65" outlineLevel="4" x14ac:dyDescent="0.35">
      <c r="A94" s="9" t="s">
        <v>29</v>
      </c>
      <c r="B94" s="9" t="s">
        <v>30</v>
      </c>
      <c r="C94" s="9" t="s">
        <v>139</v>
      </c>
      <c r="D94" s="9" t="s">
        <v>181</v>
      </c>
      <c r="E94" s="9" t="s">
        <v>189</v>
      </c>
      <c r="F94" s="10" t="s">
        <v>34</v>
      </c>
      <c r="G94" s="9">
        <v>1330</v>
      </c>
      <c r="H94" s="9">
        <v>3480</v>
      </c>
      <c r="I94" s="11" t="s">
        <v>190</v>
      </c>
      <c r="J94" s="12">
        <v>54618256</v>
      </c>
      <c r="K94" s="12">
        <v>54618256</v>
      </c>
      <c r="L94" s="12">
        <v>0</v>
      </c>
      <c r="M94" s="13">
        <f t="shared" si="15"/>
        <v>54618256</v>
      </c>
      <c r="N94" s="12">
        <v>0</v>
      </c>
      <c r="O94" s="12">
        <v>11345592.529999999</v>
      </c>
      <c r="P94" s="12">
        <v>0</v>
      </c>
      <c r="Q94" s="12">
        <v>43272663.469999999</v>
      </c>
      <c r="R94" s="12">
        <v>43272663.469999999</v>
      </c>
      <c r="S94" s="12">
        <v>0</v>
      </c>
      <c r="T94" s="12">
        <v>0</v>
      </c>
      <c r="U94" s="12">
        <v>0</v>
      </c>
      <c r="V94" s="13">
        <f t="shared" si="14"/>
        <v>0</v>
      </c>
      <c r="W94" s="14">
        <f t="shared" ref="W94:W156" si="16">+IF(K94=0,0,Q94/K94)</f>
        <v>0.79227471982994113</v>
      </c>
      <c r="X94" s="14">
        <f t="shared" ref="X94:X156" si="17">+IF(M94=0,0,Q94/M94)</f>
        <v>0.79227471982994113</v>
      </c>
      <c r="Y94" s="14">
        <f t="shared" ref="Y94:Y156" si="18">+IF(M94=0,0,(N94+O94+P94)/M94)</f>
        <v>0.20772528017005887</v>
      </c>
      <c r="Z94" s="14">
        <f t="shared" ref="Z94:Z156" si="19">+X94+Y94</f>
        <v>1</v>
      </c>
    </row>
    <row r="95" spans="1:26" ht="143" outlineLevel="4" x14ac:dyDescent="0.35">
      <c r="A95" s="9" t="s">
        <v>29</v>
      </c>
      <c r="B95" s="9" t="s">
        <v>30</v>
      </c>
      <c r="C95" s="9" t="s">
        <v>139</v>
      </c>
      <c r="D95" s="9" t="s">
        <v>181</v>
      </c>
      <c r="E95" s="9" t="s">
        <v>191</v>
      </c>
      <c r="F95" s="10" t="s">
        <v>34</v>
      </c>
      <c r="G95" s="9">
        <v>1330</v>
      </c>
      <c r="H95" s="9">
        <v>3480</v>
      </c>
      <c r="I95" s="11" t="s">
        <v>192</v>
      </c>
      <c r="J95" s="12">
        <v>12304574</v>
      </c>
      <c r="K95" s="12">
        <v>29595128</v>
      </c>
      <c r="L95" s="12">
        <v>0</v>
      </c>
      <c r="M95" s="13">
        <f t="shared" si="15"/>
        <v>29595128</v>
      </c>
      <c r="N95" s="12">
        <v>0</v>
      </c>
      <c r="O95" s="12">
        <v>782899.73</v>
      </c>
      <c r="P95" s="12">
        <v>0</v>
      </c>
      <c r="Q95" s="12">
        <v>28812228.27</v>
      </c>
      <c r="R95" s="12">
        <v>28812228.27</v>
      </c>
      <c r="S95" s="12">
        <v>0</v>
      </c>
      <c r="T95" s="12">
        <v>0</v>
      </c>
      <c r="U95" s="12">
        <v>0</v>
      </c>
      <c r="V95" s="13">
        <f t="shared" si="14"/>
        <v>0</v>
      </c>
      <c r="W95" s="14">
        <f t="shared" si="16"/>
        <v>0.97354633066631779</v>
      </c>
      <c r="X95" s="14">
        <f t="shared" si="17"/>
        <v>0.97354633066631779</v>
      </c>
      <c r="Y95" s="14">
        <f t="shared" si="18"/>
        <v>2.645366933368222E-2</v>
      </c>
      <c r="Z95" s="14">
        <f t="shared" si="19"/>
        <v>1</v>
      </c>
    </row>
    <row r="96" spans="1:26" ht="91" outlineLevel="4" x14ac:dyDescent="0.35">
      <c r="A96" s="9" t="s">
        <v>29</v>
      </c>
      <c r="B96" s="9" t="s">
        <v>30</v>
      </c>
      <c r="C96" s="9" t="s">
        <v>139</v>
      </c>
      <c r="D96" s="9" t="s">
        <v>181</v>
      </c>
      <c r="E96" s="9" t="s">
        <v>193</v>
      </c>
      <c r="F96" s="10" t="s">
        <v>34</v>
      </c>
      <c r="G96" s="9">
        <v>1330</v>
      </c>
      <c r="H96" s="9">
        <v>3480</v>
      </c>
      <c r="I96" s="11" t="s">
        <v>194</v>
      </c>
      <c r="J96" s="12">
        <v>36722000</v>
      </c>
      <c r="K96" s="12">
        <v>36722000</v>
      </c>
      <c r="L96" s="12">
        <v>0</v>
      </c>
      <c r="M96" s="13">
        <f t="shared" si="15"/>
        <v>36722000</v>
      </c>
      <c r="N96" s="12">
        <v>0</v>
      </c>
      <c r="O96" s="12">
        <v>5631190</v>
      </c>
      <c r="P96" s="12">
        <v>0</v>
      </c>
      <c r="Q96" s="12">
        <v>31090810</v>
      </c>
      <c r="R96" s="12">
        <v>31090810</v>
      </c>
      <c r="S96" s="12">
        <v>0</v>
      </c>
      <c r="T96" s="12">
        <v>0</v>
      </c>
      <c r="U96" s="12">
        <v>0</v>
      </c>
      <c r="V96" s="13">
        <f t="shared" si="14"/>
        <v>0</v>
      </c>
      <c r="W96" s="14">
        <f t="shared" si="16"/>
        <v>0.84665350471107237</v>
      </c>
      <c r="X96" s="14">
        <f t="shared" si="17"/>
        <v>0.84665350471107237</v>
      </c>
      <c r="Y96" s="14">
        <f t="shared" si="18"/>
        <v>0.15334649528892763</v>
      </c>
      <c r="Z96" s="14">
        <f t="shared" si="19"/>
        <v>1</v>
      </c>
    </row>
    <row r="97" spans="1:26" ht="65" outlineLevel="4" x14ac:dyDescent="0.35">
      <c r="A97" s="9" t="s">
        <v>29</v>
      </c>
      <c r="B97" s="9" t="s">
        <v>30</v>
      </c>
      <c r="C97" s="9" t="s">
        <v>139</v>
      </c>
      <c r="D97" s="9" t="s">
        <v>181</v>
      </c>
      <c r="E97" s="9" t="s">
        <v>195</v>
      </c>
      <c r="F97" s="10" t="s">
        <v>34</v>
      </c>
      <c r="G97" s="9">
        <v>1330</v>
      </c>
      <c r="H97" s="9">
        <v>3480</v>
      </c>
      <c r="I97" s="11" t="s">
        <v>196</v>
      </c>
      <c r="J97" s="12">
        <v>12040000</v>
      </c>
      <c r="K97" s="12">
        <v>12040000</v>
      </c>
      <c r="L97" s="12">
        <v>0</v>
      </c>
      <c r="M97" s="13">
        <f t="shared" si="15"/>
        <v>12040000</v>
      </c>
      <c r="N97" s="12">
        <v>0</v>
      </c>
      <c r="O97" s="12">
        <v>1924000</v>
      </c>
      <c r="P97" s="12">
        <v>0</v>
      </c>
      <c r="Q97" s="12">
        <v>10116000</v>
      </c>
      <c r="R97" s="12">
        <v>10116000</v>
      </c>
      <c r="S97" s="12">
        <v>0</v>
      </c>
      <c r="T97" s="12">
        <v>0</v>
      </c>
      <c r="U97" s="12">
        <v>0</v>
      </c>
      <c r="V97" s="13">
        <f t="shared" si="14"/>
        <v>0</v>
      </c>
      <c r="W97" s="14">
        <f t="shared" si="16"/>
        <v>0.84019933554817272</v>
      </c>
      <c r="X97" s="14">
        <f t="shared" si="17"/>
        <v>0.84019933554817272</v>
      </c>
      <c r="Y97" s="14">
        <f t="shared" si="18"/>
        <v>0.15980066445182725</v>
      </c>
      <c r="Z97" s="14">
        <f t="shared" si="19"/>
        <v>1</v>
      </c>
    </row>
    <row r="98" spans="1:26" outlineLevel="3" x14ac:dyDescent="0.35">
      <c r="A98" s="24"/>
      <c r="B98" s="24"/>
      <c r="C98" s="24" t="s">
        <v>464</v>
      </c>
      <c r="D98" s="24"/>
      <c r="E98" s="24"/>
      <c r="F98" s="25"/>
      <c r="G98" s="24"/>
      <c r="H98" s="24"/>
      <c r="I98" s="26"/>
      <c r="J98" s="27">
        <f t="shared" ref="J98:V98" si="20">SUBTOTAL(9,J68:J97)</f>
        <v>583045651556</v>
      </c>
      <c r="K98" s="27">
        <f t="shared" si="20"/>
        <v>583061491002</v>
      </c>
      <c r="L98" s="27">
        <f t="shared" si="20"/>
        <v>1140646155.3199999</v>
      </c>
      <c r="M98" s="27">
        <f t="shared" si="20"/>
        <v>583061491002</v>
      </c>
      <c r="N98" s="27">
        <f t="shared" si="20"/>
        <v>0</v>
      </c>
      <c r="O98" s="27">
        <f t="shared" si="20"/>
        <v>1983578336.6099997</v>
      </c>
      <c r="P98" s="27">
        <f t="shared" si="20"/>
        <v>0</v>
      </c>
      <c r="Q98" s="27">
        <f t="shared" si="20"/>
        <v>536770412945.78003</v>
      </c>
      <c r="R98" s="27">
        <f t="shared" si="20"/>
        <v>536414783815.94</v>
      </c>
      <c r="S98" s="27">
        <f t="shared" si="20"/>
        <v>43166853564.290001</v>
      </c>
      <c r="T98" s="27">
        <f t="shared" si="20"/>
        <v>44307499719.610001</v>
      </c>
      <c r="U98" s="27">
        <f t="shared" si="20"/>
        <v>0</v>
      </c>
      <c r="V98" s="27">
        <f t="shared" si="20"/>
        <v>44307499719.610001</v>
      </c>
      <c r="W98" s="28">
        <f t="shared" si="16"/>
        <v>0.92060686776506528</v>
      </c>
      <c r="X98" s="28">
        <f t="shared" si="17"/>
        <v>0.92060686776506528</v>
      </c>
      <c r="Y98" s="28">
        <f t="shared" si="18"/>
        <v>3.4020053926065159E-3</v>
      </c>
      <c r="Z98" s="28">
        <f t="shared" si="19"/>
        <v>0.92400887315767177</v>
      </c>
    </row>
    <row r="99" spans="1:26" ht="123" customHeight="1" outlineLevel="4" x14ac:dyDescent="0.35">
      <c r="A99" s="18" t="s">
        <v>29</v>
      </c>
      <c r="B99" s="18" t="s">
        <v>30</v>
      </c>
      <c r="C99" s="18" t="s">
        <v>197</v>
      </c>
      <c r="D99" s="18" t="s">
        <v>198</v>
      </c>
      <c r="E99" s="18" t="s">
        <v>150</v>
      </c>
      <c r="F99" s="19" t="s">
        <v>36</v>
      </c>
      <c r="G99" s="18">
        <v>2310</v>
      </c>
      <c r="H99" s="18">
        <v>3440</v>
      </c>
      <c r="I99" s="20" t="s">
        <v>151</v>
      </c>
      <c r="J99" s="21">
        <v>15000000000</v>
      </c>
      <c r="K99" s="21">
        <v>15000000000</v>
      </c>
      <c r="L99" s="21">
        <v>0</v>
      </c>
      <c r="M99" s="22">
        <f t="shared" si="15"/>
        <v>15000000000</v>
      </c>
      <c r="N99" s="21">
        <v>0</v>
      </c>
      <c r="O99" s="21">
        <v>1153846154</v>
      </c>
      <c r="P99" s="21">
        <v>0</v>
      </c>
      <c r="Q99" s="21">
        <v>13846153846</v>
      </c>
      <c r="R99" s="21">
        <v>13846153846</v>
      </c>
      <c r="S99" s="21">
        <v>0</v>
      </c>
      <c r="T99" s="21">
        <v>0</v>
      </c>
      <c r="U99" s="21">
        <v>0</v>
      </c>
      <c r="V99" s="22">
        <f t="shared" si="14"/>
        <v>0</v>
      </c>
      <c r="W99" s="23">
        <f t="shared" si="16"/>
        <v>0.92307692306666667</v>
      </c>
      <c r="X99" s="23">
        <f t="shared" si="17"/>
        <v>0.92307692306666667</v>
      </c>
      <c r="Y99" s="23">
        <f t="shared" si="18"/>
        <v>7.6923076933333334E-2</v>
      </c>
      <c r="Z99" s="23">
        <f t="shared" si="19"/>
        <v>1</v>
      </c>
    </row>
    <row r="100" spans="1:26" ht="123" customHeight="1" outlineLevel="3" x14ac:dyDescent="0.35">
      <c r="A100" s="24"/>
      <c r="B100" s="24"/>
      <c r="C100" s="24" t="s">
        <v>465</v>
      </c>
      <c r="D100" s="24"/>
      <c r="E100" s="24"/>
      <c r="F100" s="25"/>
      <c r="G100" s="24"/>
      <c r="H100" s="24"/>
      <c r="I100" s="26"/>
      <c r="J100" s="27">
        <f t="shared" ref="J100:V100" si="21">SUBTOTAL(9,J99:J99)</f>
        <v>15000000000</v>
      </c>
      <c r="K100" s="27">
        <f t="shared" si="21"/>
        <v>15000000000</v>
      </c>
      <c r="L100" s="27">
        <f t="shared" si="21"/>
        <v>0</v>
      </c>
      <c r="M100" s="27">
        <f t="shared" si="21"/>
        <v>15000000000</v>
      </c>
      <c r="N100" s="27">
        <f t="shared" si="21"/>
        <v>0</v>
      </c>
      <c r="O100" s="27">
        <f t="shared" si="21"/>
        <v>1153846154</v>
      </c>
      <c r="P100" s="27">
        <f t="shared" si="21"/>
        <v>0</v>
      </c>
      <c r="Q100" s="27">
        <f t="shared" si="21"/>
        <v>13846153846</v>
      </c>
      <c r="R100" s="27">
        <f t="shared" si="21"/>
        <v>13846153846</v>
      </c>
      <c r="S100" s="27">
        <f t="shared" si="21"/>
        <v>0</v>
      </c>
      <c r="T100" s="27">
        <f t="shared" si="21"/>
        <v>0</v>
      </c>
      <c r="U100" s="27">
        <f t="shared" si="21"/>
        <v>0</v>
      </c>
      <c r="V100" s="27">
        <f t="shared" si="21"/>
        <v>0</v>
      </c>
      <c r="W100" s="28">
        <f t="shared" si="16"/>
        <v>0.92307692306666667</v>
      </c>
      <c r="X100" s="28">
        <f t="shared" si="17"/>
        <v>0.92307692306666667</v>
      </c>
      <c r="Y100" s="28">
        <f t="shared" si="18"/>
        <v>7.6923076933333334E-2</v>
      </c>
      <c r="Z100" s="28">
        <f t="shared" si="19"/>
        <v>1</v>
      </c>
    </row>
    <row r="101" spans="1:26" ht="20.5" customHeight="1" outlineLevel="1" x14ac:dyDescent="0.35">
      <c r="A101" s="51" t="s">
        <v>450</v>
      </c>
      <c r="B101" s="51"/>
      <c r="C101" s="51"/>
      <c r="D101" s="51"/>
      <c r="E101" s="51"/>
      <c r="F101" s="52"/>
      <c r="G101" s="51"/>
      <c r="H101" s="51"/>
      <c r="I101" s="53"/>
      <c r="J101" s="54">
        <f t="shared" ref="J101:V101" si="22">SUBTOTAL(9,J13:J99)</f>
        <v>607473107923</v>
      </c>
      <c r="K101" s="54">
        <f t="shared" si="22"/>
        <v>607559308295</v>
      </c>
      <c r="L101" s="54">
        <f t="shared" si="22"/>
        <v>1186876945.8799999</v>
      </c>
      <c r="M101" s="54">
        <f t="shared" si="22"/>
        <v>607559308295</v>
      </c>
      <c r="N101" s="54">
        <f t="shared" si="22"/>
        <v>0</v>
      </c>
      <c r="O101" s="54">
        <f t="shared" si="22"/>
        <v>3432932139.54</v>
      </c>
      <c r="P101" s="54">
        <f t="shared" si="22"/>
        <v>3376720.3000000003</v>
      </c>
      <c r="Q101" s="54">
        <f t="shared" si="22"/>
        <v>558413332190.35999</v>
      </c>
      <c r="R101" s="54">
        <f t="shared" si="22"/>
        <v>558057637125.02002</v>
      </c>
      <c r="S101" s="54">
        <f t="shared" si="22"/>
        <v>44522790298.919998</v>
      </c>
      <c r="T101" s="54">
        <f t="shared" si="22"/>
        <v>45709667244.800003</v>
      </c>
      <c r="U101" s="54">
        <f t="shared" si="22"/>
        <v>0</v>
      </c>
      <c r="V101" s="54">
        <f t="shared" si="22"/>
        <v>45709667244.800003</v>
      </c>
      <c r="W101" s="55">
        <f t="shared" si="16"/>
        <v>0.91910917101647427</v>
      </c>
      <c r="X101" s="55">
        <f t="shared" si="17"/>
        <v>0.91910917101647427</v>
      </c>
      <c r="Y101" s="55">
        <f t="shared" si="18"/>
        <v>5.6559233196234772E-3</v>
      </c>
      <c r="Z101" s="55">
        <f t="shared" si="19"/>
        <v>0.92476509433609777</v>
      </c>
    </row>
    <row r="102" spans="1:26" outlineLevel="4" x14ac:dyDescent="0.35">
      <c r="A102" s="18" t="s">
        <v>199</v>
      </c>
      <c r="B102" s="18" t="s">
        <v>30</v>
      </c>
      <c r="C102" s="18" t="s">
        <v>31</v>
      </c>
      <c r="D102" s="18" t="s">
        <v>32</v>
      </c>
      <c r="E102" s="18" t="s">
        <v>33</v>
      </c>
      <c r="F102" s="19" t="s">
        <v>34</v>
      </c>
      <c r="G102" s="18">
        <v>1111</v>
      </c>
      <c r="H102" s="18">
        <v>3480</v>
      </c>
      <c r="I102" s="20" t="s">
        <v>35</v>
      </c>
      <c r="J102" s="21">
        <v>5369634384</v>
      </c>
      <c r="K102" s="21">
        <v>5418159701</v>
      </c>
      <c r="L102" s="21">
        <v>0</v>
      </c>
      <c r="M102" s="22">
        <f t="shared" si="15"/>
        <v>5418159701</v>
      </c>
      <c r="N102" s="21">
        <v>0</v>
      </c>
      <c r="O102" s="21">
        <v>4543041.37</v>
      </c>
      <c r="P102" s="21">
        <v>0</v>
      </c>
      <c r="Q102" s="21">
        <v>4899340435.0699997</v>
      </c>
      <c r="R102" s="21">
        <v>4899340435.0699997</v>
      </c>
      <c r="S102" s="21">
        <v>514276224.56</v>
      </c>
      <c r="T102" s="21">
        <v>514276224.56</v>
      </c>
      <c r="U102" s="21">
        <v>0</v>
      </c>
      <c r="V102" s="22">
        <f t="shared" si="14"/>
        <v>514276224.56000042</v>
      </c>
      <c r="W102" s="23">
        <f t="shared" si="16"/>
        <v>0.90424437547785008</v>
      </c>
      <c r="X102" s="23">
        <f t="shared" si="17"/>
        <v>0.90424437547785008</v>
      </c>
      <c r="Y102" s="23">
        <f t="shared" si="18"/>
        <v>8.3848421248297936E-4</v>
      </c>
      <c r="Z102" s="23">
        <f t="shared" si="19"/>
        <v>0.90508285969033309</v>
      </c>
    </row>
    <row r="103" spans="1:26" outlineLevel="4" x14ac:dyDescent="0.35">
      <c r="A103" s="9" t="s">
        <v>199</v>
      </c>
      <c r="B103" s="9" t="s">
        <v>30</v>
      </c>
      <c r="C103" s="9" t="s">
        <v>31</v>
      </c>
      <c r="D103" s="9" t="s">
        <v>32</v>
      </c>
      <c r="E103" s="9" t="s">
        <v>33</v>
      </c>
      <c r="F103" s="10" t="s">
        <v>36</v>
      </c>
      <c r="G103" s="9">
        <v>1111</v>
      </c>
      <c r="H103" s="9">
        <v>3480</v>
      </c>
      <c r="I103" s="11" t="s">
        <v>35</v>
      </c>
      <c r="J103" s="37" t="s">
        <v>447</v>
      </c>
      <c r="K103" s="12">
        <v>161340641</v>
      </c>
      <c r="L103" s="12">
        <v>0</v>
      </c>
      <c r="M103" s="13">
        <f t="shared" si="15"/>
        <v>161340641</v>
      </c>
      <c r="N103" s="12">
        <v>0</v>
      </c>
      <c r="O103" s="12">
        <v>0</v>
      </c>
      <c r="P103" s="12">
        <v>0</v>
      </c>
      <c r="Q103" s="12">
        <v>161340641</v>
      </c>
      <c r="R103" s="12">
        <v>161340641</v>
      </c>
      <c r="S103" s="12">
        <v>0</v>
      </c>
      <c r="T103" s="12">
        <v>0</v>
      </c>
      <c r="U103" s="12">
        <v>0</v>
      </c>
      <c r="V103" s="13">
        <f t="shared" si="14"/>
        <v>0</v>
      </c>
      <c r="W103" s="14">
        <f t="shared" si="16"/>
        <v>1</v>
      </c>
      <c r="X103" s="14">
        <f t="shared" si="17"/>
        <v>1</v>
      </c>
      <c r="Y103" s="14">
        <f t="shared" si="18"/>
        <v>0</v>
      </c>
      <c r="Z103" s="14">
        <f t="shared" si="19"/>
        <v>1</v>
      </c>
    </row>
    <row r="104" spans="1:26" outlineLevel="4" x14ac:dyDescent="0.35">
      <c r="A104" s="9" t="s">
        <v>199</v>
      </c>
      <c r="B104" s="9" t="s">
        <v>30</v>
      </c>
      <c r="C104" s="9" t="s">
        <v>31</v>
      </c>
      <c r="D104" s="9" t="s">
        <v>37</v>
      </c>
      <c r="E104" s="9" t="s">
        <v>33</v>
      </c>
      <c r="F104" s="10" t="s">
        <v>34</v>
      </c>
      <c r="G104" s="9">
        <v>1111</v>
      </c>
      <c r="H104" s="9">
        <v>3480</v>
      </c>
      <c r="I104" s="11" t="s">
        <v>38</v>
      </c>
      <c r="J104" s="12">
        <v>17606595</v>
      </c>
      <c r="K104" s="12">
        <v>21106595</v>
      </c>
      <c r="L104" s="12">
        <v>0</v>
      </c>
      <c r="M104" s="13">
        <f t="shared" si="15"/>
        <v>21106595</v>
      </c>
      <c r="N104" s="12">
        <v>0</v>
      </c>
      <c r="O104" s="12">
        <v>0</v>
      </c>
      <c r="P104" s="12">
        <v>0</v>
      </c>
      <c r="Q104" s="12">
        <v>18722359.469999999</v>
      </c>
      <c r="R104" s="12">
        <v>18722359.469999999</v>
      </c>
      <c r="S104" s="12">
        <v>2384235.5299999998</v>
      </c>
      <c r="T104" s="12">
        <v>2384235.5299999998</v>
      </c>
      <c r="U104" s="12">
        <v>0</v>
      </c>
      <c r="V104" s="13">
        <f t="shared" si="14"/>
        <v>2384235.5300000012</v>
      </c>
      <c r="W104" s="14">
        <f t="shared" si="16"/>
        <v>0.88703836265394764</v>
      </c>
      <c r="X104" s="14">
        <f t="shared" si="17"/>
        <v>0.88703836265394764</v>
      </c>
      <c r="Y104" s="14">
        <f t="shared" si="18"/>
        <v>0</v>
      </c>
      <c r="Z104" s="14">
        <f t="shared" si="19"/>
        <v>0.88703836265394764</v>
      </c>
    </row>
    <row r="105" spans="1:26" outlineLevel="4" x14ac:dyDescent="0.35">
      <c r="A105" s="9" t="s">
        <v>199</v>
      </c>
      <c r="B105" s="9" t="s">
        <v>30</v>
      </c>
      <c r="C105" s="9" t="s">
        <v>31</v>
      </c>
      <c r="D105" s="9" t="s">
        <v>39</v>
      </c>
      <c r="E105" s="9" t="s">
        <v>33</v>
      </c>
      <c r="F105" s="10" t="s">
        <v>34</v>
      </c>
      <c r="G105" s="9">
        <v>1111</v>
      </c>
      <c r="H105" s="9">
        <v>3480</v>
      </c>
      <c r="I105" s="11" t="s">
        <v>40</v>
      </c>
      <c r="J105" s="12">
        <v>173936313</v>
      </c>
      <c r="K105" s="12">
        <v>258102399</v>
      </c>
      <c r="L105" s="12">
        <v>0</v>
      </c>
      <c r="M105" s="13">
        <f t="shared" si="15"/>
        <v>258102399</v>
      </c>
      <c r="N105" s="12">
        <v>0</v>
      </c>
      <c r="O105" s="12">
        <v>0</v>
      </c>
      <c r="P105" s="12">
        <v>0</v>
      </c>
      <c r="Q105" s="12">
        <v>182772247.41</v>
      </c>
      <c r="R105" s="12">
        <v>182772247.41</v>
      </c>
      <c r="S105" s="12">
        <v>75330151.590000004</v>
      </c>
      <c r="T105" s="12">
        <v>75330151.590000004</v>
      </c>
      <c r="U105" s="12">
        <v>0</v>
      </c>
      <c r="V105" s="13">
        <f t="shared" si="14"/>
        <v>75330151.590000004</v>
      </c>
      <c r="W105" s="14">
        <f t="shared" si="16"/>
        <v>0.70813850672499945</v>
      </c>
      <c r="X105" s="14">
        <f t="shared" si="17"/>
        <v>0.70813850672499945</v>
      </c>
      <c r="Y105" s="14">
        <f t="shared" si="18"/>
        <v>0</v>
      </c>
      <c r="Z105" s="14">
        <f t="shared" si="19"/>
        <v>0.70813850672499945</v>
      </c>
    </row>
    <row r="106" spans="1:26" outlineLevel="4" x14ac:dyDescent="0.35">
      <c r="A106" s="9" t="s">
        <v>199</v>
      </c>
      <c r="B106" s="9" t="s">
        <v>30</v>
      </c>
      <c r="C106" s="9" t="s">
        <v>31</v>
      </c>
      <c r="D106" s="9" t="s">
        <v>43</v>
      </c>
      <c r="E106" s="9" t="s">
        <v>33</v>
      </c>
      <c r="F106" s="10" t="s">
        <v>34</v>
      </c>
      <c r="G106" s="9">
        <v>1111</v>
      </c>
      <c r="H106" s="9">
        <v>3480</v>
      </c>
      <c r="I106" s="11" t="s">
        <v>44</v>
      </c>
      <c r="J106" s="12">
        <v>1368841343</v>
      </c>
      <c r="K106" s="12">
        <v>1385716106</v>
      </c>
      <c r="L106" s="12">
        <v>0</v>
      </c>
      <c r="M106" s="13">
        <f t="shared" si="15"/>
        <v>1385716106</v>
      </c>
      <c r="N106" s="12">
        <v>0</v>
      </c>
      <c r="O106" s="12">
        <v>224536.64</v>
      </c>
      <c r="P106" s="12">
        <v>0</v>
      </c>
      <c r="Q106" s="12">
        <v>1256178780.9400001</v>
      </c>
      <c r="R106" s="12">
        <v>1256178780.9400001</v>
      </c>
      <c r="S106" s="12">
        <v>129312788.42</v>
      </c>
      <c r="T106" s="12">
        <v>129312788.42</v>
      </c>
      <c r="U106" s="12">
        <v>0</v>
      </c>
      <c r="V106" s="13">
        <f t="shared" si="14"/>
        <v>129312788.41999984</v>
      </c>
      <c r="W106" s="14">
        <f t="shared" si="16"/>
        <v>0.90651957893892021</v>
      </c>
      <c r="X106" s="14">
        <f t="shared" si="17"/>
        <v>0.90651957893892021</v>
      </c>
      <c r="Y106" s="14">
        <f t="shared" si="18"/>
        <v>1.6203653766293168E-4</v>
      </c>
      <c r="Z106" s="14">
        <f t="shared" si="19"/>
        <v>0.9066816154765831</v>
      </c>
    </row>
    <row r="107" spans="1:26" outlineLevel="4" x14ac:dyDescent="0.35">
      <c r="A107" s="9" t="s">
        <v>199</v>
      </c>
      <c r="B107" s="9" t="s">
        <v>30</v>
      </c>
      <c r="C107" s="9" t="s">
        <v>31</v>
      </c>
      <c r="D107" s="9" t="s">
        <v>45</v>
      </c>
      <c r="E107" s="9" t="s">
        <v>33</v>
      </c>
      <c r="F107" s="10" t="s">
        <v>34</v>
      </c>
      <c r="G107" s="9">
        <v>1111</v>
      </c>
      <c r="H107" s="9">
        <v>3480</v>
      </c>
      <c r="I107" s="11" t="s">
        <v>46</v>
      </c>
      <c r="J107" s="12">
        <v>1990701603</v>
      </c>
      <c r="K107" s="12">
        <v>1966701603</v>
      </c>
      <c r="L107" s="12">
        <v>0</v>
      </c>
      <c r="M107" s="13">
        <f t="shared" si="15"/>
        <v>1966701603</v>
      </c>
      <c r="N107" s="12">
        <v>0</v>
      </c>
      <c r="O107" s="12">
        <v>885971.17</v>
      </c>
      <c r="P107" s="12">
        <v>0</v>
      </c>
      <c r="Q107" s="12">
        <v>1777668624.9200001</v>
      </c>
      <c r="R107" s="12">
        <v>1777668624.9200001</v>
      </c>
      <c r="S107" s="12">
        <v>188147006.91</v>
      </c>
      <c r="T107" s="12">
        <v>188147006.91</v>
      </c>
      <c r="U107" s="12">
        <v>0</v>
      </c>
      <c r="V107" s="13">
        <f t="shared" si="14"/>
        <v>188147006.90999985</v>
      </c>
      <c r="W107" s="14">
        <f t="shared" si="16"/>
        <v>0.90388324401035236</v>
      </c>
      <c r="X107" s="14">
        <f t="shared" si="17"/>
        <v>0.90388324401035236</v>
      </c>
      <c r="Y107" s="14">
        <f t="shared" si="18"/>
        <v>4.5048581271736528E-4</v>
      </c>
      <c r="Z107" s="14">
        <f t="shared" si="19"/>
        <v>0.9043337298230697</v>
      </c>
    </row>
    <row r="108" spans="1:26" outlineLevel="4" x14ac:dyDescent="0.35">
      <c r="A108" s="9" t="s">
        <v>199</v>
      </c>
      <c r="B108" s="9" t="s">
        <v>30</v>
      </c>
      <c r="C108" s="9" t="s">
        <v>31</v>
      </c>
      <c r="D108" s="9" t="s">
        <v>47</v>
      </c>
      <c r="E108" s="9" t="s">
        <v>33</v>
      </c>
      <c r="F108" s="10" t="s">
        <v>34</v>
      </c>
      <c r="G108" s="9">
        <v>1111</v>
      </c>
      <c r="H108" s="9">
        <v>3480</v>
      </c>
      <c r="I108" s="11" t="s">
        <v>48</v>
      </c>
      <c r="J108" s="12">
        <v>824044691</v>
      </c>
      <c r="K108" s="12">
        <v>845012754</v>
      </c>
      <c r="L108" s="12">
        <v>0</v>
      </c>
      <c r="M108" s="13">
        <f t="shared" si="15"/>
        <v>845012754</v>
      </c>
      <c r="N108" s="12">
        <v>0</v>
      </c>
      <c r="O108" s="12">
        <v>0</v>
      </c>
      <c r="P108" s="12">
        <v>0</v>
      </c>
      <c r="Q108" s="12">
        <v>17033959.98</v>
      </c>
      <c r="R108" s="12">
        <v>17033959.98</v>
      </c>
      <c r="S108" s="12">
        <v>827978794.01999998</v>
      </c>
      <c r="T108" s="12">
        <v>827978794.01999998</v>
      </c>
      <c r="U108" s="12">
        <v>0</v>
      </c>
      <c r="V108" s="13">
        <f t="shared" si="14"/>
        <v>827978794.01999998</v>
      </c>
      <c r="W108" s="14">
        <f t="shared" si="16"/>
        <v>2.0158228262670698E-2</v>
      </c>
      <c r="X108" s="14">
        <f t="shared" si="17"/>
        <v>2.0158228262670698E-2</v>
      </c>
      <c r="Y108" s="14">
        <f t="shared" si="18"/>
        <v>0</v>
      </c>
      <c r="Z108" s="14">
        <f t="shared" si="19"/>
        <v>2.0158228262670698E-2</v>
      </c>
    </row>
    <row r="109" spans="1:26" outlineLevel="4" x14ac:dyDescent="0.35">
      <c r="A109" s="9" t="s">
        <v>199</v>
      </c>
      <c r="B109" s="9" t="s">
        <v>30</v>
      </c>
      <c r="C109" s="9" t="s">
        <v>31</v>
      </c>
      <c r="D109" s="9" t="s">
        <v>49</v>
      </c>
      <c r="E109" s="9" t="s">
        <v>33</v>
      </c>
      <c r="F109" s="10" t="s">
        <v>34</v>
      </c>
      <c r="G109" s="9">
        <v>1111</v>
      </c>
      <c r="H109" s="9">
        <v>3480</v>
      </c>
      <c r="I109" s="11" t="s">
        <v>50</v>
      </c>
      <c r="J109" s="12">
        <v>714986927</v>
      </c>
      <c r="K109" s="12">
        <v>720986927</v>
      </c>
      <c r="L109" s="12">
        <v>0</v>
      </c>
      <c r="M109" s="13">
        <f t="shared" si="15"/>
        <v>720986927</v>
      </c>
      <c r="N109" s="12">
        <v>0</v>
      </c>
      <c r="O109" s="12">
        <v>577425.1</v>
      </c>
      <c r="P109" s="12">
        <v>0</v>
      </c>
      <c r="Q109" s="12">
        <v>716518792.49000001</v>
      </c>
      <c r="R109" s="12">
        <v>716518792.49000001</v>
      </c>
      <c r="S109" s="12">
        <v>3890709.41</v>
      </c>
      <c r="T109" s="12">
        <v>3890709.41</v>
      </c>
      <c r="U109" s="12">
        <v>0</v>
      </c>
      <c r="V109" s="13">
        <f t="shared" si="14"/>
        <v>3890709.4099999666</v>
      </c>
      <c r="W109" s="14">
        <f t="shared" si="16"/>
        <v>0.99380275239026628</v>
      </c>
      <c r="X109" s="14">
        <f t="shared" si="17"/>
        <v>0.99380275239026628</v>
      </c>
      <c r="Y109" s="14">
        <f t="shared" si="18"/>
        <v>8.0088151168377557E-4</v>
      </c>
      <c r="Z109" s="14">
        <f t="shared" si="19"/>
        <v>0.99460363390195006</v>
      </c>
    </row>
    <row r="110" spans="1:26" outlineLevel="4" x14ac:dyDescent="0.35">
      <c r="A110" s="9" t="s">
        <v>199</v>
      </c>
      <c r="B110" s="9" t="s">
        <v>30</v>
      </c>
      <c r="C110" s="9" t="s">
        <v>31</v>
      </c>
      <c r="D110" s="9" t="s">
        <v>51</v>
      </c>
      <c r="E110" s="9" t="s">
        <v>33</v>
      </c>
      <c r="F110" s="10" t="s">
        <v>34</v>
      </c>
      <c r="G110" s="9">
        <v>1111</v>
      </c>
      <c r="H110" s="9">
        <v>3480</v>
      </c>
      <c r="I110" s="11" t="s">
        <v>52</v>
      </c>
      <c r="J110" s="12">
        <v>359954671</v>
      </c>
      <c r="K110" s="12">
        <v>347821909</v>
      </c>
      <c r="L110" s="12">
        <v>0</v>
      </c>
      <c r="M110" s="13">
        <f t="shared" si="15"/>
        <v>347821909</v>
      </c>
      <c r="N110" s="12">
        <v>0</v>
      </c>
      <c r="O110" s="12">
        <v>7273.6</v>
      </c>
      <c r="P110" s="12">
        <v>0</v>
      </c>
      <c r="Q110" s="12">
        <v>309637580.08999997</v>
      </c>
      <c r="R110" s="12">
        <v>309637580.08999997</v>
      </c>
      <c r="S110" s="12">
        <v>38177055.310000002</v>
      </c>
      <c r="T110" s="12">
        <v>38177055.310000002</v>
      </c>
      <c r="U110" s="12">
        <v>0</v>
      </c>
      <c r="V110" s="13">
        <f t="shared" si="14"/>
        <v>38177055.310000002</v>
      </c>
      <c r="W110" s="14">
        <f t="shared" si="16"/>
        <v>0.89021873573237154</v>
      </c>
      <c r="X110" s="14">
        <f t="shared" si="17"/>
        <v>0.89021873573237154</v>
      </c>
      <c r="Y110" s="14">
        <f t="shared" si="18"/>
        <v>2.0911851185314496E-5</v>
      </c>
      <c r="Z110" s="14">
        <f t="shared" si="19"/>
        <v>0.89023964758355689</v>
      </c>
    </row>
    <row r="111" spans="1:26" ht="78" outlineLevel="4" x14ac:dyDescent="0.35">
      <c r="A111" s="9" t="s">
        <v>199</v>
      </c>
      <c r="B111" s="9" t="s">
        <v>30</v>
      </c>
      <c r="C111" s="9" t="s">
        <v>31</v>
      </c>
      <c r="D111" s="9" t="s">
        <v>53</v>
      </c>
      <c r="E111" s="9" t="s">
        <v>54</v>
      </c>
      <c r="F111" s="10" t="s">
        <v>34</v>
      </c>
      <c r="G111" s="9">
        <v>1112</v>
      </c>
      <c r="H111" s="9">
        <v>3480</v>
      </c>
      <c r="I111" s="11" t="s">
        <v>55</v>
      </c>
      <c r="J111" s="12">
        <v>933879134</v>
      </c>
      <c r="K111" s="12">
        <v>948946192</v>
      </c>
      <c r="L111" s="12">
        <v>0</v>
      </c>
      <c r="M111" s="13">
        <f t="shared" si="15"/>
        <v>948946192</v>
      </c>
      <c r="N111" s="12">
        <v>0</v>
      </c>
      <c r="O111" s="12">
        <v>89636857</v>
      </c>
      <c r="P111" s="12">
        <v>0</v>
      </c>
      <c r="Q111" s="12">
        <v>859309335</v>
      </c>
      <c r="R111" s="12">
        <v>859309335</v>
      </c>
      <c r="S111" s="12">
        <v>0</v>
      </c>
      <c r="T111" s="12">
        <v>0</v>
      </c>
      <c r="U111" s="12">
        <v>0</v>
      </c>
      <c r="V111" s="13">
        <f t="shared" si="14"/>
        <v>0</v>
      </c>
      <c r="W111" s="14">
        <f t="shared" si="16"/>
        <v>0.90554063259258011</v>
      </c>
      <c r="X111" s="14">
        <f t="shared" si="17"/>
        <v>0.90554063259258011</v>
      </c>
      <c r="Y111" s="14">
        <f t="shared" si="18"/>
        <v>9.4459367407419878E-2</v>
      </c>
      <c r="Z111" s="14">
        <f t="shared" si="19"/>
        <v>1</v>
      </c>
    </row>
    <row r="112" spans="1:26" ht="52" outlineLevel="4" x14ac:dyDescent="0.35">
      <c r="A112" s="9" t="s">
        <v>199</v>
      </c>
      <c r="B112" s="9" t="s">
        <v>30</v>
      </c>
      <c r="C112" s="9" t="s">
        <v>31</v>
      </c>
      <c r="D112" s="9" t="s">
        <v>56</v>
      </c>
      <c r="E112" s="9" t="s">
        <v>54</v>
      </c>
      <c r="F112" s="10" t="s">
        <v>34</v>
      </c>
      <c r="G112" s="9">
        <v>1112</v>
      </c>
      <c r="H112" s="9">
        <v>3480</v>
      </c>
      <c r="I112" s="11" t="s">
        <v>57</v>
      </c>
      <c r="J112" s="12">
        <v>50479953</v>
      </c>
      <c r="K112" s="12">
        <v>51286291</v>
      </c>
      <c r="L112" s="12">
        <v>0</v>
      </c>
      <c r="M112" s="13">
        <f t="shared" si="15"/>
        <v>51286291</v>
      </c>
      <c r="N112" s="12">
        <v>0</v>
      </c>
      <c r="O112" s="12">
        <v>4843169</v>
      </c>
      <c r="P112" s="12">
        <v>0</v>
      </c>
      <c r="Q112" s="12">
        <v>46443122</v>
      </c>
      <c r="R112" s="12">
        <v>46443122</v>
      </c>
      <c r="S112" s="12">
        <v>0</v>
      </c>
      <c r="T112" s="12">
        <v>0</v>
      </c>
      <c r="U112" s="12">
        <v>0</v>
      </c>
      <c r="V112" s="13">
        <f t="shared" si="14"/>
        <v>0</v>
      </c>
      <c r="W112" s="14">
        <f t="shared" si="16"/>
        <v>0.90556601178275886</v>
      </c>
      <c r="X112" s="14">
        <f t="shared" si="17"/>
        <v>0.90556601178275886</v>
      </c>
      <c r="Y112" s="14">
        <f t="shared" si="18"/>
        <v>9.4433988217241138E-2</v>
      </c>
      <c r="Z112" s="14">
        <f t="shared" si="19"/>
        <v>1</v>
      </c>
    </row>
    <row r="113" spans="1:26" ht="78" outlineLevel="4" x14ac:dyDescent="0.35">
      <c r="A113" s="9" t="s">
        <v>199</v>
      </c>
      <c r="B113" s="9" t="s">
        <v>30</v>
      </c>
      <c r="C113" s="9" t="s">
        <v>31</v>
      </c>
      <c r="D113" s="9" t="s">
        <v>58</v>
      </c>
      <c r="E113" s="9" t="s">
        <v>54</v>
      </c>
      <c r="F113" s="10" t="s">
        <v>34</v>
      </c>
      <c r="G113" s="9">
        <v>1112</v>
      </c>
      <c r="H113" s="9">
        <v>3480</v>
      </c>
      <c r="I113" s="11" t="s">
        <v>200</v>
      </c>
      <c r="J113" s="12">
        <v>201756587</v>
      </c>
      <c r="K113" s="12">
        <v>173862219</v>
      </c>
      <c r="L113" s="12">
        <v>0</v>
      </c>
      <c r="M113" s="13">
        <f t="shared" si="15"/>
        <v>173862219</v>
      </c>
      <c r="N113" s="12">
        <v>0</v>
      </c>
      <c r="O113" s="12">
        <v>22368335</v>
      </c>
      <c r="P113" s="12">
        <v>0</v>
      </c>
      <c r="Q113" s="12">
        <v>151493884</v>
      </c>
      <c r="R113" s="12">
        <v>151493884</v>
      </c>
      <c r="S113" s="12">
        <v>0</v>
      </c>
      <c r="T113" s="12">
        <v>0</v>
      </c>
      <c r="U113" s="12">
        <v>0</v>
      </c>
      <c r="V113" s="13">
        <f t="shared" si="14"/>
        <v>0</v>
      </c>
      <c r="W113" s="14">
        <f t="shared" si="16"/>
        <v>0.87134447536298842</v>
      </c>
      <c r="X113" s="14">
        <f t="shared" si="17"/>
        <v>0.87134447536298842</v>
      </c>
      <c r="Y113" s="14">
        <f t="shared" si="18"/>
        <v>0.12865552463701158</v>
      </c>
      <c r="Z113" s="14">
        <f t="shared" si="19"/>
        <v>1</v>
      </c>
    </row>
    <row r="114" spans="1:26" ht="52" outlineLevel="4" x14ac:dyDescent="0.35">
      <c r="A114" s="9" t="s">
        <v>199</v>
      </c>
      <c r="B114" s="9" t="s">
        <v>30</v>
      </c>
      <c r="C114" s="9" t="s">
        <v>31</v>
      </c>
      <c r="D114" s="9" t="s">
        <v>60</v>
      </c>
      <c r="E114" s="9" t="s">
        <v>54</v>
      </c>
      <c r="F114" s="10" t="s">
        <v>34</v>
      </c>
      <c r="G114" s="9">
        <v>1112</v>
      </c>
      <c r="H114" s="9">
        <v>3480</v>
      </c>
      <c r="I114" s="11" t="s">
        <v>61</v>
      </c>
      <c r="J114" s="12">
        <v>302879719</v>
      </c>
      <c r="K114" s="12">
        <v>309535477</v>
      </c>
      <c r="L114" s="12">
        <v>0</v>
      </c>
      <c r="M114" s="13">
        <f t="shared" si="15"/>
        <v>309535477</v>
      </c>
      <c r="N114" s="12">
        <v>0</v>
      </c>
      <c r="O114" s="12">
        <v>30876669</v>
      </c>
      <c r="P114" s="12">
        <v>0</v>
      </c>
      <c r="Q114" s="12">
        <v>278658808</v>
      </c>
      <c r="R114" s="12">
        <v>278658808</v>
      </c>
      <c r="S114" s="12">
        <v>0</v>
      </c>
      <c r="T114" s="12">
        <v>0</v>
      </c>
      <c r="U114" s="12">
        <v>0</v>
      </c>
      <c r="V114" s="13">
        <f t="shared" si="14"/>
        <v>0</v>
      </c>
      <c r="W114" s="14">
        <f t="shared" si="16"/>
        <v>0.90024836797624974</v>
      </c>
      <c r="X114" s="14">
        <f t="shared" si="17"/>
        <v>0.90024836797624974</v>
      </c>
      <c r="Y114" s="14">
        <f t="shared" si="18"/>
        <v>9.9751632023750217E-2</v>
      </c>
      <c r="Z114" s="14">
        <f t="shared" si="19"/>
        <v>1</v>
      </c>
    </row>
    <row r="115" spans="1:26" ht="65" outlineLevel="4" x14ac:dyDescent="0.35">
      <c r="A115" s="9" t="s">
        <v>199</v>
      </c>
      <c r="B115" s="9" t="s">
        <v>30</v>
      </c>
      <c r="C115" s="9" t="s">
        <v>31</v>
      </c>
      <c r="D115" s="9" t="s">
        <v>62</v>
      </c>
      <c r="E115" s="9" t="s">
        <v>54</v>
      </c>
      <c r="F115" s="10" t="s">
        <v>34</v>
      </c>
      <c r="G115" s="9">
        <v>1112</v>
      </c>
      <c r="H115" s="9">
        <v>3480</v>
      </c>
      <c r="I115" s="11" t="s">
        <v>63</v>
      </c>
      <c r="J115" s="12">
        <v>151439860</v>
      </c>
      <c r="K115" s="12">
        <v>153858773</v>
      </c>
      <c r="L115" s="12">
        <v>0</v>
      </c>
      <c r="M115" s="13">
        <f t="shared" si="15"/>
        <v>153858773</v>
      </c>
      <c r="N115" s="12">
        <v>0</v>
      </c>
      <c r="O115" s="12">
        <v>14529485</v>
      </c>
      <c r="P115" s="12">
        <v>0</v>
      </c>
      <c r="Q115" s="12">
        <v>139329288</v>
      </c>
      <c r="R115" s="12">
        <v>139329288</v>
      </c>
      <c r="S115" s="12">
        <v>0</v>
      </c>
      <c r="T115" s="12">
        <v>0</v>
      </c>
      <c r="U115" s="12">
        <v>0</v>
      </c>
      <c r="V115" s="13">
        <f t="shared" si="14"/>
        <v>0</v>
      </c>
      <c r="W115" s="14">
        <f t="shared" si="16"/>
        <v>0.90556609339397243</v>
      </c>
      <c r="X115" s="14">
        <f t="shared" si="17"/>
        <v>0.90556609339397243</v>
      </c>
      <c r="Y115" s="14">
        <f t="shared" si="18"/>
        <v>9.4433906606027587E-2</v>
      </c>
      <c r="Z115" s="14">
        <f t="shared" si="19"/>
        <v>1</v>
      </c>
    </row>
    <row r="116" spans="1:26" ht="52" outlineLevel="4" x14ac:dyDescent="0.35">
      <c r="A116" s="9" t="s">
        <v>199</v>
      </c>
      <c r="B116" s="9" t="s">
        <v>30</v>
      </c>
      <c r="C116" s="9" t="s">
        <v>31</v>
      </c>
      <c r="D116" s="9" t="s">
        <v>64</v>
      </c>
      <c r="E116" s="9" t="s">
        <v>54</v>
      </c>
      <c r="F116" s="10" t="s">
        <v>34</v>
      </c>
      <c r="G116" s="9">
        <v>1112</v>
      </c>
      <c r="H116" s="9">
        <v>3480</v>
      </c>
      <c r="I116" s="11" t="s">
        <v>65</v>
      </c>
      <c r="J116" s="12">
        <v>431488955</v>
      </c>
      <c r="K116" s="12">
        <v>491253962</v>
      </c>
      <c r="L116" s="12">
        <v>0</v>
      </c>
      <c r="M116" s="13">
        <f t="shared" si="15"/>
        <v>491253962</v>
      </c>
      <c r="N116" s="12">
        <v>0</v>
      </c>
      <c r="O116" s="12">
        <v>100021729.69</v>
      </c>
      <c r="P116" s="12">
        <v>0</v>
      </c>
      <c r="Q116" s="12">
        <v>391232232.31</v>
      </c>
      <c r="R116" s="12">
        <v>391232232.31</v>
      </c>
      <c r="S116" s="12">
        <v>0</v>
      </c>
      <c r="T116" s="12">
        <v>0</v>
      </c>
      <c r="U116" s="12">
        <v>0</v>
      </c>
      <c r="V116" s="13">
        <f t="shared" si="14"/>
        <v>0</v>
      </c>
      <c r="W116" s="14">
        <f t="shared" si="16"/>
        <v>0.79639506766970358</v>
      </c>
      <c r="X116" s="14">
        <f t="shared" si="17"/>
        <v>0.79639506766970358</v>
      </c>
      <c r="Y116" s="14">
        <f t="shared" si="18"/>
        <v>0.20360493233029639</v>
      </c>
      <c r="Z116" s="14">
        <f t="shared" si="19"/>
        <v>1</v>
      </c>
    </row>
    <row r="117" spans="1:26" outlineLevel="3" x14ac:dyDescent="0.35">
      <c r="A117" s="24"/>
      <c r="B117" s="24"/>
      <c r="C117" s="24" t="s">
        <v>460</v>
      </c>
      <c r="D117" s="24"/>
      <c r="E117" s="24"/>
      <c r="F117" s="25"/>
      <c r="G117" s="24"/>
      <c r="H117" s="24"/>
      <c r="I117" s="26"/>
      <c r="J117" s="27">
        <f t="shared" ref="J117:V117" si="23">SUBTOTAL(9,J102:J116)</f>
        <v>12891630735</v>
      </c>
      <c r="K117" s="27">
        <f t="shared" si="23"/>
        <v>13253691549</v>
      </c>
      <c r="L117" s="27">
        <f t="shared" si="23"/>
        <v>0</v>
      </c>
      <c r="M117" s="27">
        <f t="shared" si="23"/>
        <v>13253691549</v>
      </c>
      <c r="N117" s="27">
        <f t="shared" si="23"/>
        <v>0</v>
      </c>
      <c r="O117" s="27">
        <f t="shared" si="23"/>
        <v>268514492.56999999</v>
      </c>
      <c r="P117" s="27">
        <f t="shared" si="23"/>
        <v>0</v>
      </c>
      <c r="Q117" s="27">
        <f t="shared" si="23"/>
        <v>11205680090.679998</v>
      </c>
      <c r="R117" s="27">
        <f t="shared" si="23"/>
        <v>11205680090.679998</v>
      </c>
      <c r="S117" s="27">
        <f t="shared" si="23"/>
        <v>1779496965.7499998</v>
      </c>
      <c r="T117" s="27">
        <f t="shared" si="23"/>
        <v>1779496965.7499998</v>
      </c>
      <c r="U117" s="27">
        <f t="shared" si="23"/>
        <v>0</v>
      </c>
      <c r="V117" s="27">
        <f t="shared" si="23"/>
        <v>1779496965.75</v>
      </c>
      <c r="W117" s="28">
        <f t="shared" si="16"/>
        <v>0.84547614898473133</v>
      </c>
      <c r="X117" s="28">
        <f t="shared" si="17"/>
        <v>0.84547614898473133</v>
      </c>
      <c r="Y117" s="28">
        <f t="shared" si="18"/>
        <v>2.0259600246261923E-2</v>
      </c>
      <c r="Z117" s="28">
        <f t="shared" si="19"/>
        <v>0.86573574923099328</v>
      </c>
    </row>
    <row r="118" spans="1:26" outlineLevel="4" x14ac:dyDescent="0.35">
      <c r="A118" s="18" t="s">
        <v>199</v>
      </c>
      <c r="B118" s="18" t="s">
        <v>30</v>
      </c>
      <c r="C118" s="18" t="s">
        <v>66</v>
      </c>
      <c r="D118" s="18" t="s">
        <v>201</v>
      </c>
      <c r="E118" s="18" t="s">
        <v>33</v>
      </c>
      <c r="F118" s="19" t="s">
        <v>34</v>
      </c>
      <c r="G118" s="18">
        <v>1120</v>
      </c>
      <c r="H118" s="18">
        <v>3480</v>
      </c>
      <c r="I118" s="20" t="s">
        <v>202</v>
      </c>
      <c r="J118" s="21">
        <v>2662653205</v>
      </c>
      <c r="K118" s="21">
        <v>2203131167</v>
      </c>
      <c r="L118" s="21">
        <v>10000000</v>
      </c>
      <c r="M118" s="22">
        <f t="shared" si="15"/>
        <v>2203131167</v>
      </c>
      <c r="N118" s="21">
        <v>0</v>
      </c>
      <c r="O118" s="21">
        <v>417044038.33999997</v>
      </c>
      <c r="P118" s="21">
        <v>0</v>
      </c>
      <c r="Q118" s="21">
        <v>1708254266.4000001</v>
      </c>
      <c r="R118" s="21">
        <v>1708254266.4000001</v>
      </c>
      <c r="S118" s="21">
        <v>67832862.260000005</v>
      </c>
      <c r="T118" s="21">
        <v>77832862.260000005</v>
      </c>
      <c r="U118" s="21">
        <v>0</v>
      </c>
      <c r="V118" s="22">
        <f t="shared" si="14"/>
        <v>77832862.25999999</v>
      </c>
      <c r="W118" s="23">
        <f t="shared" si="16"/>
        <v>0.77537565261088248</v>
      </c>
      <c r="X118" s="23">
        <f t="shared" si="17"/>
        <v>0.77537565261088248</v>
      </c>
      <c r="Y118" s="23">
        <f t="shared" si="18"/>
        <v>0.1892960548998488</v>
      </c>
      <c r="Z118" s="23">
        <f t="shared" si="19"/>
        <v>0.96467170751073128</v>
      </c>
    </row>
    <row r="119" spans="1:26" outlineLevel="4" x14ac:dyDescent="0.35">
      <c r="A119" s="9" t="s">
        <v>199</v>
      </c>
      <c r="B119" s="9" t="s">
        <v>30</v>
      </c>
      <c r="C119" s="9" t="s">
        <v>66</v>
      </c>
      <c r="D119" s="9" t="s">
        <v>203</v>
      </c>
      <c r="E119" s="9" t="s">
        <v>33</v>
      </c>
      <c r="F119" s="10" t="s">
        <v>34</v>
      </c>
      <c r="G119" s="9">
        <v>1120</v>
      </c>
      <c r="H119" s="9">
        <v>3480</v>
      </c>
      <c r="I119" s="11" t="s">
        <v>204</v>
      </c>
      <c r="J119" s="12">
        <v>68000000</v>
      </c>
      <c r="K119" s="12">
        <v>68000000</v>
      </c>
      <c r="L119" s="12">
        <v>15000000</v>
      </c>
      <c r="M119" s="13">
        <f t="shared" si="15"/>
        <v>68000000</v>
      </c>
      <c r="N119" s="12">
        <v>0</v>
      </c>
      <c r="O119" s="12">
        <v>11238778.25</v>
      </c>
      <c r="P119" s="12">
        <v>0</v>
      </c>
      <c r="Q119" s="12">
        <v>38900742.259999998</v>
      </c>
      <c r="R119" s="12">
        <v>38900742.259999998</v>
      </c>
      <c r="S119" s="12">
        <v>2860479.49</v>
      </c>
      <c r="T119" s="12">
        <v>17860479.489999998</v>
      </c>
      <c r="U119" s="12">
        <v>0</v>
      </c>
      <c r="V119" s="13">
        <f t="shared" si="14"/>
        <v>17860479.490000002</v>
      </c>
      <c r="W119" s="14">
        <f t="shared" si="16"/>
        <v>0.57206973911764702</v>
      </c>
      <c r="X119" s="14">
        <f t="shared" si="17"/>
        <v>0.57206973911764702</v>
      </c>
      <c r="Y119" s="14">
        <f t="shared" si="18"/>
        <v>0.16527615073529411</v>
      </c>
      <c r="Z119" s="14">
        <f t="shared" si="19"/>
        <v>0.73734588985294114</v>
      </c>
    </row>
    <row r="120" spans="1:26" outlineLevel="4" x14ac:dyDescent="0.35">
      <c r="A120" s="9" t="s">
        <v>199</v>
      </c>
      <c r="B120" s="9" t="s">
        <v>30</v>
      </c>
      <c r="C120" s="9" t="s">
        <v>66</v>
      </c>
      <c r="D120" s="9" t="s">
        <v>205</v>
      </c>
      <c r="E120" s="9" t="s">
        <v>33</v>
      </c>
      <c r="F120" s="10" t="s">
        <v>34</v>
      </c>
      <c r="G120" s="9">
        <v>1120</v>
      </c>
      <c r="H120" s="9">
        <v>3480</v>
      </c>
      <c r="I120" s="11" t="s">
        <v>206</v>
      </c>
      <c r="J120" s="12">
        <v>241369780</v>
      </c>
      <c r="K120" s="12">
        <v>176369780</v>
      </c>
      <c r="L120" s="12">
        <v>10000000</v>
      </c>
      <c r="M120" s="13">
        <f t="shared" si="15"/>
        <v>176369780</v>
      </c>
      <c r="N120" s="12">
        <v>0</v>
      </c>
      <c r="O120" s="12">
        <v>48376671.990000002</v>
      </c>
      <c r="P120" s="12">
        <v>0</v>
      </c>
      <c r="Q120" s="12">
        <v>109925323.76000001</v>
      </c>
      <c r="R120" s="12">
        <v>109918799.06</v>
      </c>
      <c r="S120" s="12">
        <v>8067784.25</v>
      </c>
      <c r="T120" s="12">
        <v>18067784.25</v>
      </c>
      <c r="U120" s="12">
        <v>0</v>
      </c>
      <c r="V120" s="13">
        <f t="shared" si="14"/>
        <v>18067784.249999985</v>
      </c>
      <c r="W120" s="14">
        <f t="shared" si="16"/>
        <v>0.62326620671636601</v>
      </c>
      <c r="X120" s="14">
        <f t="shared" si="17"/>
        <v>0.62326620671636601</v>
      </c>
      <c r="Y120" s="14">
        <f t="shared" si="18"/>
        <v>0.27429116252228697</v>
      </c>
      <c r="Z120" s="14">
        <f t="shared" si="19"/>
        <v>0.89755736923865292</v>
      </c>
    </row>
    <row r="121" spans="1:26" outlineLevel="4" x14ac:dyDescent="0.35">
      <c r="A121" s="9" t="s">
        <v>199</v>
      </c>
      <c r="B121" s="9" t="s">
        <v>30</v>
      </c>
      <c r="C121" s="9" t="s">
        <v>66</v>
      </c>
      <c r="D121" s="9" t="s">
        <v>207</v>
      </c>
      <c r="E121" s="9" t="s">
        <v>33</v>
      </c>
      <c r="F121" s="10" t="s">
        <v>34</v>
      </c>
      <c r="G121" s="9">
        <v>1120</v>
      </c>
      <c r="H121" s="9">
        <v>3480</v>
      </c>
      <c r="I121" s="11" t="s">
        <v>208</v>
      </c>
      <c r="J121" s="12">
        <v>580497796</v>
      </c>
      <c r="K121" s="12">
        <v>500497796</v>
      </c>
      <c r="L121" s="12">
        <v>0</v>
      </c>
      <c r="M121" s="13">
        <f t="shared" si="15"/>
        <v>500497796</v>
      </c>
      <c r="N121" s="12">
        <v>0</v>
      </c>
      <c r="O121" s="12">
        <v>107461776.23</v>
      </c>
      <c r="P121" s="12">
        <v>0</v>
      </c>
      <c r="Q121" s="12">
        <v>393036019.76999998</v>
      </c>
      <c r="R121" s="12">
        <v>393036019.76999998</v>
      </c>
      <c r="S121" s="12">
        <v>0</v>
      </c>
      <c r="T121" s="12">
        <v>0</v>
      </c>
      <c r="U121" s="12">
        <v>0</v>
      </c>
      <c r="V121" s="13">
        <f t="shared" si="14"/>
        <v>0</v>
      </c>
      <c r="W121" s="14">
        <f t="shared" si="16"/>
        <v>0.78529021088836115</v>
      </c>
      <c r="X121" s="14">
        <f t="shared" si="17"/>
        <v>0.78529021088836115</v>
      </c>
      <c r="Y121" s="14">
        <f t="shared" si="18"/>
        <v>0.21470978911163877</v>
      </c>
      <c r="Z121" s="14">
        <f t="shared" si="19"/>
        <v>0.99999999999999989</v>
      </c>
    </row>
    <row r="122" spans="1:26" outlineLevel="4" x14ac:dyDescent="0.35">
      <c r="A122" s="9" t="s">
        <v>199</v>
      </c>
      <c r="B122" s="9" t="s">
        <v>30</v>
      </c>
      <c r="C122" s="9" t="s">
        <v>66</v>
      </c>
      <c r="D122" s="9" t="s">
        <v>209</v>
      </c>
      <c r="E122" s="9" t="s">
        <v>33</v>
      </c>
      <c r="F122" s="10" t="s">
        <v>34</v>
      </c>
      <c r="G122" s="9">
        <v>1120</v>
      </c>
      <c r="H122" s="9">
        <v>3480</v>
      </c>
      <c r="I122" s="11" t="s">
        <v>210</v>
      </c>
      <c r="J122" s="12">
        <v>30000000</v>
      </c>
      <c r="K122" s="12">
        <v>10000000</v>
      </c>
      <c r="L122" s="12">
        <v>0</v>
      </c>
      <c r="M122" s="13">
        <f t="shared" si="15"/>
        <v>10000000</v>
      </c>
      <c r="N122" s="12">
        <v>3000000.01</v>
      </c>
      <c r="O122" s="12">
        <v>1958999.8</v>
      </c>
      <c r="P122" s="12">
        <v>0</v>
      </c>
      <c r="Q122" s="12">
        <v>1497908.5</v>
      </c>
      <c r="R122" s="12">
        <v>1153269.8</v>
      </c>
      <c r="S122" s="12">
        <v>3543091.69</v>
      </c>
      <c r="T122" s="12">
        <v>3543091.69</v>
      </c>
      <c r="U122" s="12">
        <v>0</v>
      </c>
      <c r="V122" s="13">
        <f t="shared" si="14"/>
        <v>3543091.6900000004</v>
      </c>
      <c r="W122" s="14">
        <f t="shared" si="16"/>
        <v>0.14979085</v>
      </c>
      <c r="X122" s="14">
        <f t="shared" si="17"/>
        <v>0.14979085</v>
      </c>
      <c r="Y122" s="14">
        <f t="shared" si="18"/>
        <v>0.49589998099999993</v>
      </c>
      <c r="Z122" s="14">
        <f t="shared" si="19"/>
        <v>0.64569083099999991</v>
      </c>
    </row>
    <row r="123" spans="1:26" outlineLevel="4" x14ac:dyDescent="0.35">
      <c r="A123" s="9" t="s">
        <v>199</v>
      </c>
      <c r="B123" s="9" t="s">
        <v>30</v>
      </c>
      <c r="C123" s="9" t="s">
        <v>66</v>
      </c>
      <c r="D123" s="9" t="s">
        <v>211</v>
      </c>
      <c r="E123" s="9" t="s">
        <v>33</v>
      </c>
      <c r="F123" s="10" t="s">
        <v>34</v>
      </c>
      <c r="G123" s="9">
        <v>1120</v>
      </c>
      <c r="H123" s="9">
        <v>3480</v>
      </c>
      <c r="I123" s="11" t="s">
        <v>212</v>
      </c>
      <c r="J123" s="12">
        <v>194322016</v>
      </c>
      <c r="K123" s="12">
        <v>150322016</v>
      </c>
      <c r="L123" s="12">
        <v>0</v>
      </c>
      <c r="M123" s="13">
        <f t="shared" si="15"/>
        <v>150322016</v>
      </c>
      <c r="N123" s="12">
        <v>0</v>
      </c>
      <c r="O123" s="12">
        <v>39036114</v>
      </c>
      <c r="P123" s="12">
        <v>0</v>
      </c>
      <c r="Q123" s="12">
        <v>89427882</v>
      </c>
      <c r="R123" s="12">
        <v>89427882</v>
      </c>
      <c r="S123" s="12">
        <v>21858020</v>
      </c>
      <c r="T123" s="12">
        <v>21858020</v>
      </c>
      <c r="U123" s="12">
        <v>0</v>
      </c>
      <c r="V123" s="13">
        <f t="shared" si="14"/>
        <v>21858020</v>
      </c>
      <c r="W123" s="14">
        <f t="shared" si="16"/>
        <v>0.59490874576881669</v>
      </c>
      <c r="X123" s="14">
        <f t="shared" si="17"/>
        <v>0.59490874576881669</v>
      </c>
      <c r="Y123" s="14">
        <f t="shared" si="18"/>
        <v>0.25968327886182685</v>
      </c>
      <c r="Z123" s="14">
        <f t="shared" si="19"/>
        <v>0.85459202463064354</v>
      </c>
    </row>
    <row r="124" spans="1:26" outlineLevel="4" x14ac:dyDescent="0.35">
      <c r="A124" s="9" t="s">
        <v>199</v>
      </c>
      <c r="B124" s="9" t="s">
        <v>30</v>
      </c>
      <c r="C124" s="9" t="s">
        <v>66</v>
      </c>
      <c r="D124" s="9" t="s">
        <v>213</v>
      </c>
      <c r="E124" s="9" t="s">
        <v>33</v>
      </c>
      <c r="F124" s="10" t="s">
        <v>34</v>
      </c>
      <c r="G124" s="9">
        <v>1120</v>
      </c>
      <c r="H124" s="9">
        <v>3480</v>
      </c>
      <c r="I124" s="11" t="s">
        <v>214</v>
      </c>
      <c r="J124" s="12">
        <v>12287122</v>
      </c>
      <c r="K124" s="12">
        <v>12287122</v>
      </c>
      <c r="L124" s="12">
        <v>0</v>
      </c>
      <c r="M124" s="13">
        <f t="shared" si="15"/>
        <v>12287122</v>
      </c>
      <c r="N124" s="12">
        <v>0</v>
      </c>
      <c r="O124" s="12">
        <v>8877859.8399999999</v>
      </c>
      <c r="P124" s="12">
        <v>0</v>
      </c>
      <c r="Q124" s="12">
        <v>3320289.58</v>
      </c>
      <c r="R124" s="12">
        <v>3320289.58</v>
      </c>
      <c r="S124" s="12">
        <v>88972.58</v>
      </c>
      <c r="T124" s="12">
        <v>88972.58</v>
      </c>
      <c r="U124" s="12">
        <v>0</v>
      </c>
      <c r="V124" s="13">
        <f t="shared" si="14"/>
        <v>88972.580000000075</v>
      </c>
      <c r="W124" s="14">
        <f t="shared" si="16"/>
        <v>0.2702251658280922</v>
      </c>
      <c r="X124" s="14">
        <f t="shared" si="17"/>
        <v>0.2702251658280922</v>
      </c>
      <c r="Y124" s="14">
        <f t="shared" si="18"/>
        <v>0.72253370968400898</v>
      </c>
      <c r="Z124" s="14">
        <f t="shared" si="19"/>
        <v>0.99275887551210118</v>
      </c>
    </row>
    <row r="125" spans="1:26" outlineLevel="4" x14ac:dyDescent="0.35">
      <c r="A125" s="9" t="s">
        <v>199</v>
      </c>
      <c r="B125" s="9" t="s">
        <v>30</v>
      </c>
      <c r="C125" s="9" t="s">
        <v>66</v>
      </c>
      <c r="D125" s="9" t="s">
        <v>67</v>
      </c>
      <c r="E125" s="9" t="s">
        <v>33</v>
      </c>
      <c r="F125" s="10" t="s">
        <v>34</v>
      </c>
      <c r="G125" s="9">
        <v>1120</v>
      </c>
      <c r="H125" s="9">
        <v>3480</v>
      </c>
      <c r="I125" s="11" t="s">
        <v>68</v>
      </c>
      <c r="J125" s="12">
        <v>38857250</v>
      </c>
      <c r="K125" s="12">
        <v>22357250</v>
      </c>
      <c r="L125" s="12">
        <v>3729539</v>
      </c>
      <c r="M125" s="13">
        <f t="shared" si="15"/>
        <v>22357250</v>
      </c>
      <c r="N125" s="12">
        <v>0</v>
      </c>
      <c r="O125" s="12">
        <v>11391191</v>
      </c>
      <c r="P125" s="12">
        <v>0</v>
      </c>
      <c r="Q125" s="12">
        <v>7117192</v>
      </c>
      <c r="R125" s="12">
        <v>6977117.2000000002</v>
      </c>
      <c r="S125" s="12">
        <v>119328</v>
      </c>
      <c r="T125" s="12">
        <v>3848867</v>
      </c>
      <c r="U125" s="12">
        <v>0</v>
      </c>
      <c r="V125" s="13">
        <f t="shared" si="14"/>
        <v>3848867</v>
      </c>
      <c r="W125" s="14">
        <f t="shared" si="16"/>
        <v>0.31833933064218545</v>
      </c>
      <c r="X125" s="14">
        <f t="shared" si="17"/>
        <v>0.31833933064218545</v>
      </c>
      <c r="Y125" s="14">
        <f t="shared" si="18"/>
        <v>0.50950769884489366</v>
      </c>
      <c r="Z125" s="14">
        <f t="shared" si="19"/>
        <v>0.82784702948707911</v>
      </c>
    </row>
    <row r="126" spans="1:26" outlineLevel="4" x14ac:dyDescent="0.35">
      <c r="A126" s="9" t="s">
        <v>199</v>
      </c>
      <c r="B126" s="9" t="s">
        <v>30</v>
      </c>
      <c r="C126" s="9" t="s">
        <v>66</v>
      </c>
      <c r="D126" s="9" t="s">
        <v>215</v>
      </c>
      <c r="E126" s="9" t="s">
        <v>33</v>
      </c>
      <c r="F126" s="10" t="s">
        <v>34</v>
      </c>
      <c r="G126" s="9">
        <v>1120</v>
      </c>
      <c r="H126" s="9">
        <v>3480</v>
      </c>
      <c r="I126" s="11" t="s">
        <v>216</v>
      </c>
      <c r="J126" s="12">
        <v>1250000</v>
      </c>
      <c r="K126" s="12">
        <v>1250000</v>
      </c>
      <c r="L126" s="12">
        <v>0</v>
      </c>
      <c r="M126" s="13">
        <f t="shared" si="15"/>
        <v>1250000</v>
      </c>
      <c r="N126" s="12">
        <v>0</v>
      </c>
      <c r="O126" s="12">
        <v>1250000</v>
      </c>
      <c r="P126" s="12">
        <v>0</v>
      </c>
      <c r="Q126" s="12">
        <v>0</v>
      </c>
      <c r="R126" s="12">
        <v>0</v>
      </c>
      <c r="S126" s="12">
        <v>0</v>
      </c>
      <c r="T126" s="12">
        <v>0</v>
      </c>
      <c r="U126" s="12">
        <v>0</v>
      </c>
      <c r="V126" s="13">
        <f t="shared" si="14"/>
        <v>0</v>
      </c>
      <c r="W126" s="14">
        <f t="shared" si="16"/>
        <v>0</v>
      </c>
      <c r="X126" s="14">
        <f t="shared" si="17"/>
        <v>0</v>
      </c>
      <c r="Y126" s="14">
        <f t="shared" si="18"/>
        <v>1</v>
      </c>
      <c r="Z126" s="14">
        <f t="shared" si="19"/>
        <v>1</v>
      </c>
    </row>
    <row r="127" spans="1:26" ht="26" outlineLevel="4" x14ac:dyDescent="0.35">
      <c r="A127" s="9" t="s">
        <v>199</v>
      </c>
      <c r="B127" s="9" t="s">
        <v>30</v>
      </c>
      <c r="C127" s="9" t="s">
        <v>66</v>
      </c>
      <c r="D127" s="9" t="s">
        <v>217</v>
      </c>
      <c r="E127" s="9" t="s">
        <v>33</v>
      </c>
      <c r="F127" s="10" t="s">
        <v>34</v>
      </c>
      <c r="G127" s="9">
        <v>1120</v>
      </c>
      <c r="H127" s="9">
        <v>3480</v>
      </c>
      <c r="I127" s="11" t="s">
        <v>218</v>
      </c>
      <c r="J127" s="12">
        <v>67868301</v>
      </c>
      <c r="K127" s="12">
        <v>42188671</v>
      </c>
      <c r="L127" s="12">
        <v>0</v>
      </c>
      <c r="M127" s="13">
        <f t="shared" si="15"/>
        <v>42188671</v>
      </c>
      <c r="N127" s="12">
        <v>3964463.88</v>
      </c>
      <c r="O127" s="12">
        <v>6850567.0099999998</v>
      </c>
      <c r="P127" s="12">
        <v>0</v>
      </c>
      <c r="Q127" s="12">
        <v>28036545.699999999</v>
      </c>
      <c r="R127" s="12">
        <v>28036545.699999999</v>
      </c>
      <c r="S127" s="12">
        <v>3337094.41</v>
      </c>
      <c r="T127" s="12">
        <v>3337094.41</v>
      </c>
      <c r="U127" s="12">
        <v>0</v>
      </c>
      <c r="V127" s="13">
        <f t="shared" si="14"/>
        <v>3337094.41</v>
      </c>
      <c r="W127" s="14">
        <f t="shared" si="16"/>
        <v>0.66455152616682334</v>
      </c>
      <c r="X127" s="14">
        <f t="shared" si="17"/>
        <v>0.66455152616682334</v>
      </c>
      <c r="Y127" s="14">
        <f t="shared" si="18"/>
        <v>0.25634917226949389</v>
      </c>
      <c r="Z127" s="14">
        <f t="shared" si="19"/>
        <v>0.92090069843631728</v>
      </c>
    </row>
    <row r="128" spans="1:26" outlineLevel="4" x14ac:dyDescent="0.35">
      <c r="A128" s="9" t="s">
        <v>199</v>
      </c>
      <c r="B128" s="9" t="s">
        <v>30</v>
      </c>
      <c r="C128" s="9" t="s">
        <v>66</v>
      </c>
      <c r="D128" s="9" t="s">
        <v>71</v>
      </c>
      <c r="E128" s="9" t="s">
        <v>33</v>
      </c>
      <c r="F128" s="10" t="s">
        <v>34</v>
      </c>
      <c r="G128" s="9">
        <v>1120</v>
      </c>
      <c r="H128" s="9">
        <v>3480</v>
      </c>
      <c r="I128" s="11" t="s">
        <v>72</v>
      </c>
      <c r="J128" s="12">
        <v>178080747</v>
      </c>
      <c r="K128" s="12">
        <v>15761517</v>
      </c>
      <c r="L128" s="12">
        <v>14839717</v>
      </c>
      <c r="M128" s="13">
        <f t="shared" si="15"/>
        <v>15761517</v>
      </c>
      <c r="N128" s="12">
        <v>921800</v>
      </c>
      <c r="O128" s="12">
        <v>0</v>
      </c>
      <c r="P128" s="12">
        <v>0</v>
      </c>
      <c r="Q128" s="12">
        <v>0</v>
      </c>
      <c r="R128" s="12">
        <v>0</v>
      </c>
      <c r="S128" s="12">
        <v>0</v>
      </c>
      <c r="T128" s="12">
        <v>14839717</v>
      </c>
      <c r="U128" s="12">
        <v>0</v>
      </c>
      <c r="V128" s="13">
        <f t="shared" si="14"/>
        <v>14839717</v>
      </c>
      <c r="W128" s="14">
        <f t="shared" si="16"/>
        <v>0</v>
      </c>
      <c r="X128" s="14">
        <f t="shared" si="17"/>
        <v>0</v>
      </c>
      <c r="Y128" s="14">
        <f t="shared" si="18"/>
        <v>5.8484218238637815E-2</v>
      </c>
      <c r="Z128" s="14">
        <f t="shared" si="19"/>
        <v>5.8484218238637815E-2</v>
      </c>
    </row>
    <row r="129" spans="1:26" ht="91" outlineLevel="4" x14ac:dyDescent="0.35">
      <c r="A129" s="9" t="s">
        <v>199</v>
      </c>
      <c r="B129" s="9" t="s">
        <v>30</v>
      </c>
      <c r="C129" s="9" t="s">
        <v>66</v>
      </c>
      <c r="D129" s="9" t="s">
        <v>219</v>
      </c>
      <c r="E129" s="9" t="s">
        <v>33</v>
      </c>
      <c r="F129" s="10" t="s">
        <v>34</v>
      </c>
      <c r="G129" s="9">
        <v>1120</v>
      </c>
      <c r="H129" s="9">
        <v>3480</v>
      </c>
      <c r="I129" s="11" t="s">
        <v>220</v>
      </c>
      <c r="J129" s="12">
        <v>25000000</v>
      </c>
      <c r="K129" s="12">
        <v>15000000</v>
      </c>
      <c r="L129" s="12">
        <v>0</v>
      </c>
      <c r="M129" s="13">
        <f t="shared" si="15"/>
        <v>15000000</v>
      </c>
      <c r="N129" s="12">
        <v>14924562.039999999</v>
      </c>
      <c r="O129" s="12">
        <v>0</v>
      </c>
      <c r="P129" s="12">
        <v>0</v>
      </c>
      <c r="Q129" s="12">
        <v>0</v>
      </c>
      <c r="R129" s="12">
        <v>0</v>
      </c>
      <c r="S129" s="12">
        <v>75437.960000000006</v>
      </c>
      <c r="T129" s="12">
        <v>75437.960000000006</v>
      </c>
      <c r="U129" s="12">
        <v>0</v>
      </c>
      <c r="V129" s="13">
        <f t="shared" si="14"/>
        <v>75437.960000000894</v>
      </c>
      <c r="W129" s="14">
        <f t="shared" si="16"/>
        <v>0</v>
      </c>
      <c r="X129" s="14">
        <f t="shared" si="17"/>
        <v>0</v>
      </c>
      <c r="Y129" s="14">
        <f t="shared" si="18"/>
        <v>0.9949708026666666</v>
      </c>
      <c r="Z129" s="14">
        <f t="shared" si="19"/>
        <v>0.9949708026666666</v>
      </c>
    </row>
    <row r="130" spans="1:26" ht="117" outlineLevel="4" x14ac:dyDescent="0.35">
      <c r="A130" s="9" t="s">
        <v>199</v>
      </c>
      <c r="B130" s="9" t="s">
        <v>30</v>
      </c>
      <c r="C130" s="9" t="s">
        <v>66</v>
      </c>
      <c r="D130" s="9" t="s">
        <v>77</v>
      </c>
      <c r="E130" s="9" t="s">
        <v>33</v>
      </c>
      <c r="F130" s="10" t="s">
        <v>34</v>
      </c>
      <c r="G130" s="9">
        <v>1120</v>
      </c>
      <c r="H130" s="9">
        <v>3480</v>
      </c>
      <c r="I130" s="11" t="s">
        <v>221</v>
      </c>
      <c r="J130" s="12">
        <v>809184880</v>
      </c>
      <c r="K130" s="12">
        <v>1241847098</v>
      </c>
      <c r="L130" s="12">
        <v>0</v>
      </c>
      <c r="M130" s="13">
        <f t="shared" si="15"/>
        <v>1241847098</v>
      </c>
      <c r="N130" s="12">
        <v>35925556.079999998</v>
      </c>
      <c r="O130" s="12">
        <v>248418933.81999999</v>
      </c>
      <c r="P130" s="12">
        <v>0</v>
      </c>
      <c r="Q130" s="12">
        <v>932593372.35000002</v>
      </c>
      <c r="R130" s="12">
        <v>926505010.63</v>
      </c>
      <c r="S130" s="12">
        <v>24909235.75</v>
      </c>
      <c r="T130" s="12">
        <v>24909235.75</v>
      </c>
      <c r="U130" s="12">
        <v>0</v>
      </c>
      <c r="V130" s="13">
        <f t="shared" si="14"/>
        <v>24909235.750000119</v>
      </c>
      <c r="W130" s="14">
        <f t="shared" si="16"/>
        <v>0.75097278388937383</v>
      </c>
      <c r="X130" s="14">
        <f t="shared" si="17"/>
        <v>0.75097278388937383</v>
      </c>
      <c r="Y130" s="14">
        <f t="shared" si="18"/>
        <v>0.22896900138345372</v>
      </c>
      <c r="Z130" s="14">
        <f t="shared" si="19"/>
        <v>0.9799417852728276</v>
      </c>
    </row>
    <row r="131" spans="1:26" ht="104" outlineLevel="4" x14ac:dyDescent="0.35">
      <c r="A131" s="9" t="s">
        <v>199</v>
      </c>
      <c r="B131" s="9" t="s">
        <v>30</v>
      </c>
      <c r="C131" s="9" t="s">
        <v>66</v>
      </c>
      <c r="D131" s="9" t="s">
        <v>79</v>
      </c>
      <c r="E131" s="9" t="s">
        <v>33</v>
      </c>
      <c r="F131" s="10" t="s">
        <v>34</v>
      </c>
      <c r="G131" s="9">
        <v>1120</v>
      </c>
      <c r="H131" s="9">
        <v>3480</v>
      </c>
      <c r="I131" s="11" t="s">
        <v>222</v>
      </c>
      <c r="J131" s="12">
        <v>34037422</v>
      </c>
      <c r="K131" s="12">
        <v>19211409</v>
      </c>
      <c r="L131" s="12">
        <v>4200000</v>
      </c>
      <c r="M131" s="13">
        <f t="shared" si="15"/>
        <v>19211409</v>
      </c>
      <c r="N131" s="12">
        <v>0</v>
      </c>
      <c r="O131" s="12">
        <v>1362936.21</v>
      </c>
      <c r="P131" s="12">
        <v>0</v>
      </c>
      <c r="Q131" s="12">
        <v>10382585.98</v>
      </c>
      <c r="R131" s="12">
        <v>10382585.98</v>
      </c>
      <c r="S131" s="12">
        <v>3265886.81</v>
      </c>
      <c r="T131" s="12">
        <v>7465886.8099999996</v>
      </c>
      <c r="U131" s="12">
        <v>0</v>
      </c>
      <c r="V131" s="13">
        <f t="shared" si="14"/>
        <v>7465886.8099999987</v>
      </c>
      <c r="W131" s="14">
        <f t="shared" si="16"/>
        <v>0.54043854774004341</v>
      </c>
      <c r="X131" s="14">
        <f t="shared" si="17"/>
        <v>0.54043854774004341</v>
      </c>
      <c r="Y131" s="14">
        <f t="shared" si="18"/>
        <v>7.094410462033264E-2</v>
      </c>
      <c r="Z131" s="14">
        <f t="shared" si="19"/>
        <v>0.61138265236037603</v>
      </c>
    </row>
    <row r="132" spans="1:26" outlineLevel="4" x14ac:dyDescent="0.35">
      <c r="A132" s="9" t="s">
        <v>199</v>
      </c>
      <c r="B132" s="9" t="s">
        <v>30</v>
      </c>
      <c r="C132" s="9" t="s">
        <v>66</v>
      </c>
      <c r="D132" s="9" t="s">
        <v>81</v>
      </c>
      <c r="E132" s="9" t="s">
        <v>33</v>
      </c>
      <c r="F132" s="10" t="s">
        <v>34</v>
      </c>
      <c r="G132" s="9">
        <v>1120</v>
      </c>
      <c r="H132" s="9">
        <v>3480</v>
      </c>
      <c r="I132" s="11" t="s">
        <v>82</v>
      </c>
      <c r="J132" s="12">
        <v>16017500</v>
      </c>
      <c r="K132" s="12">
        <v>4017500</v>
      </c>
      <c r="L132" s="12">
        <v>0</v>
      </c>
      <c r="M132" s="13">
        <f t="shared" si="15"/>
        <v>4017500</v>
      </c>
      <c r="N132" s="12">
        <v>0</v>
      </c>
      <c r="O132" s="12">
        <v>3556931</v>
      </c>
      <c r="P132" s="12">
        <v>0</v>
      </c>
      <c r="Q132" s="12">
        <v>315426</v>
      </c>
      <c r="R132" s="12">
        <v>315426</v>
      </c>
      <c r="S132" s="12">
        <v>145143</v>
      </c>
      <c r="T132" s="12">
        <v>145143</v>
      </c>
      <c r="U132" s="12">
        <v>0</v>
      </c>
      <c r="V132" s="13">
        <f t="shared" si="14"/>
        <v>145143</v>
      </c>
      <c r="W132" s="14">
        <f t="shared" si="16"/>
        <v>7.8513005600497829E-2</v>
      </c>
      <c r="X132" s="14">
        <f t="shared" si="17"/>
        <v>7.8513005600497829E-2</v>
      </c>
      <c r="Y132" s="14">
        <f t="shared" si="18"/>
        <v>0.88535930304915988</v>
      </c>
      <c r="Z132" s="14">
        <f t="shared" si="19"/>
        <v>0.96387230864965767</v>
      </c>
    </row>
    <row r="133" spans="1:26" outlineLevel="4" x14ac:dyDescent="0.35">
      <c r="A133" s="9" t="s">
        <v>199</v>
      </c>
      <c r="B133" s="9" t="s">
        <v>30</v>
      </c>
      <c r="C133" s="9" t="s">
        <v>66</v>
      </c>
      <c r="D133" s="9" t="s">
        <v>83</v>
      </c>
      <c r="E133" s="9" t="s">
        <v>33</v>
      </c>
      <c r="F133" s="10" t="s">
        <v>34</v>
      </c>
      <c r="G133" s="9">
        <v>1120</v>
      </c>
      <c r="H133" s="9">
        <v>3480</v>
      </c>
      <c r="I133" s="11" t="s">
        <v>84</v>
      </c>
      <c r="J133" s="12">
        <v>94304250</v>
      </c>
      <c r="K133" s="12">
        <v>157537275</v>
      </c>
      <c r="L133" s="12">
        <v>0</v>
      </c>
      <c r="M133" s="13">
        <f t="shared" si="15"/>
        <v>157537275</v>
      </c>
      <c r="N133" s="12">
        <v>0</v>
      </c>
      <c r="O133" s="12">
        <v>51046720.009999998</v>
      </c>
      <c r="P133" s="12">
        <v>0</v>
      </c>
      <c r="Q133" s="12">
        <v>87033955</v>
      </c>
      <c r="R133" s="12">
        <v>87033955</v>
      </c>
      <c r="S133" s="12">
        <v>19456599.989999998</v>
      </c>
      <c r="T133" s="12">
        <v>19456599.989999998</v>
      </c>
      <c r="U133" s="12">
        <v>0</v>
      </c>
      <c r="V133" s="13">
        <f t="shared" si="14"/>
        <v>19456599.99000001</v>
      </c>
      <c r="W133" s="14">
        <f t="shared" si="16"/>
        <v>0.55246578944570424</v>
      </c>
      <c r="X133" s="14">
        <f t="shared" si="17"/>
        <v>0.55246578944570424</v>
      </c>
      <c r="Y133" s="14">
        <f t="shared" si="18"/>
        <v>0.32402947181865371</v>
      </c>
      <c r="Z133" s="14">
        <f t="shared" si="19"/>
        <v>0.87649526126435795</v>
      </c>
    </row>
    <row r="134" spans="1:26" outlineLevel="4" x14ac:dyDescent="0.35">
      <c r="A134" s="9" t="s">
        <v>199</v>
      </c>
      <c r="B134" s="9" t="s">
        <v>30</v>
      </c>
      <c r="C134" s="9" t="s">
        <v>66</v>
      </c>
      <c r="D134" s="9" t="s">
        <v>89</v>
      </c>
      <c r="E134" s="9" t="s">
        <v>33</v>
      </c>
      <c r="F134" s="10" t="s">
        <v>34</v>
      </c>
      <c r="G134" s="9">
        <v>1120</v>
      </c>
      <c r="H134" s="9">
        <v>3480</v>
      </c>
      <c r="I134" s="11" t="s">
        <v>90</v>
      </c>
      <c r="J134" s="12">
        <v>6218884729</v>
      </c>
      <c r="K134" s="12">
        <v>6348884729</v>
      </c>
      <c r="L134" s="12">
        <v>0</v>
      </c>
      <c r="M134" s="13">
        <f t="shared" si="15"/>
        <v>6348884729</v>
      </c>
      <c r="N134" s="12">
        <v>0</v>
      </c>
      <c r="O134" s="12">
        <v>1517282316</v>
      </c>
      <c r="P134" s="12">
        <v>0</v>
      </c>
      <c r="Q134" s="12">
        <v>4806806789</v>
      </c>
      <c r="R134" s="12">
        <v>4806806789</v>
      </c>
      <c r="S134" s="12">
        <v>24795624</v>
      </c>
      <c r="T134" s="12">
        <v>24795624</v>
      </c>
      <c r="U134" s="12">
        <v>0</v>
      </c>
      <c r="V134" s="13">
        <f t="shared" si="14"/>
        <v>24795624</v>
      </c>
      <c r="W134" s="14">
        <f t="shared" si="16"/>
        <v>0.75711042083404001</v>
      </c>
      <c r="X134" s="14">
        <f t="shared" si="17"/>
        <v>0.75711042083404001</v>
      </c>
      <c r="Y134" s="14">
        <f t="shared" si="18"/>
        <v>0.23898407055170839</v>
      </c>
      <c r="Z134" s="14">
        <f t="shared" si="19"/>
        <v>0.99609449138574835</v>
      </c>
    </row>
    <row r="135" spans="1:26" outlineLevel="4" x14ac:dyDescent="0.35">
      <c r="A135" s="9" t="s">
        <v>199</v>
      </c>
      <c r="B135" s="9" t="s">
        <v>30</v>
      </c>
      <c r="C135" s="9" t="s">
        <v>66</v>
      </c>
      <c r="D135" s="9" t="s">
        <v>223</v>
      </c>
      <c r="E135" s="9" t="s">
        <v>33</v>
      </c>
      <c r="F135" s="10" t="s">
        <v>34</v>
      </c>
      <c r="G135" s="9">
        <v>1120</v>
      </c>
      <c r="H135" s="9">
        <v>3480</v>
      </c>
      <c r="I135" s="11" t="s">
        <v>224</v>
      </c>
      <c r="J135" s="12">
        <v>305257558</v>
      </c>
      <c r="K135" s="12">
        <v>440936378</v>
      </c>
      <c r="L135" s="12">
        <v>0</v>
      </c>
      <c r="M135" s="13">
        <f t="shared" si="15"/>
        <v>440936378</v>
      </c>
      <c r="N135" s="12">
        <v>117800000.04000001</v>
      </c>
      <c r="O135" s="12">
        <v>274983010.69</v>
      </c>
      <c r="P135" s="12">
        <v>2056600</v>
      </c>
      <c r="Q135" s="12">
        <v>28005309.030000001</v>
      </c>
      <c r="R135" s="12">
        <v>27869709.030000001</v>
      </c>
      <c r="S135" s="12">
        <v>18091458.239999998</v>
      </c>
      <c r="T135" s="12">
        <v>18091458.239999998</v>
      </c>
      <c r="U135" s="12">
        <v>0</v>
      </c>
      <c r="V135" s="13">
        <f t="shared" si="14"/>
        <v>18091458.23999998</v>
      </c>
      <c r="W135" s="14">
        <f t="shared" si="16"/>
        <v>6.351326501348456E-2</v>
      </c>
      <c r="X135" s="14">
        <f t="shared" si="17"/>
        <v>6.351326501348456E-2</v>
      </c>
      <c r="Y135" s="14">
        <f t="shared" si="18"/>
        <v>0.89545710091082575</v>
      </c>
      <c r="Z135" s="14">
        <f t="shared" si="19"/>
        <v>0.95897036592431029</v>
      </c>
    </row>
    <row r="136" spans="1:26" ht="26" outlineLevel="4" x14ac:dyDescent="0.35">
      <c r="A136" s="9" t="s">
        <v>199</v>
      </c>
      <c r="B136" s="9" t="s">
        <v>30</v>
      </c>
      <c r="C136" s="9" t="s">
        <v>66</v>
      </c>
      <c r="D136" s="9" t="s">
        <v>225</v>
      </c>
      <c r="E136" s="9" t="s">
        <v>33</v>
      </c>
      <c r="F136" s="10" t="s">
        <v>34</v>
      </c>
      <c r="G136" s="9">
        <v>1120</v>
      </c>
      <c r="H136" s="9">
        <v>3480</v>
      </c>
      <c r="I136" s="11" t="s">
        <v>226</v>
      </c>
      <c r="J136" s="12">
        <v>1695000</v>
      </c>
      <c r="K136" s="12">
        <v>1845000</v>
      </c>
      <c r="L136" s="12">
        <v>0</v>
      </c>
      <c r="M136" s="13">
        <f t="shared" si="15"/>
        <v>1845000</v>
      </c>
      <c r="N136" s="12">
        <v>0</v>
      </c>
      <c r="O136" s="12">
        <v>423750</v>
      </c>
      <c r="P136" s="12">
        <v>0</v>
      </c>
      <c r="Q136" s="12">
        <v>1412500</v>
      </c>
      <c r="R136" s="12">
        <v>1412500</v>
      </c>
      <c r="S136" s="12">
        <v>8750</v>
      </c>
      <c r="T136" s="12">
        <v>8750</v>
      </c>
      <c r="U136" s="12">
        <v>0</v>
      </c>
      <c r="V136" s="13">
        <f t="shared" si="14"/>
        <v>8750</v>
      </c>
      <c r="W136" s="14">
        <f t="shared" si="16"/>
        <v>0.76558265582655827</v>
      </c>
      <c r="X136" s="14">
        <f t="shared" si="17"/>
        <v>0.76558265582655827</v>
      </c>
      <c r="Y136" s="14">
        <f t="shared" si="18"/>
        <v>0.22967479674796748</v>
      </c>
      <c r="Z136" s="14">
        <f t="shared" si="19"/>
        <v>0.99525745257452569</v>
      </c>
    </row>
    <row r="137" spans="1:26" ht="26" outlineLevel="4" x14ac:dyDescent="0.35">
      <c r="A137" s="9" t="s">
        <v>199</v>
      </c>
      <c r="B137" s="9" t="s">
        <v>30</v>
      </c>
      <c r="C137" s="9" t="s">
        <v>66</v>
      </c>
      <c r="D137" s="9" t="s">
        <v>227</v>
      </c>
      <c r="E137" s="9" t="s">
        <v>33</v>
      </c>
      <c r="F137" s="10" t="s">
        <v>34</v>
      </c>
      <c r="G137" s="9">
        <v>1120</v>
      </c>
      <c r="H137" s="9">
        <v>3480</v>
      </c>
      <c r="I137" s="11" t="s">
        <v>228</v>
      </c>
      <c r="J137" s="12">
        <v>175000000</v>
      </c>
      <c r="K137" s="12">
        <v>175000000</v>
      </c>
      <c r="L137" s="12">
        <v>0</v>
      </c>
      <c r="M137" s="13">
        <f t="shared" si="15"/>
        <v>175000000</v>
      </c>
      <c r="N137" s="12">
        <v>0</v>
      </c>
      <c r="O137" s="12">
        <v>41490879.310000002</v>
      </c>
      <c r="P137" s="12">
        <v>380000.03</v>
      </c>
      <c r="Q137" s="12">
        <v>113761566.43000001</v>
      </c>
      <c r="R137" s="12">
        <v>113761566.43000001</v>
      </c>
      <c r="S137" s="12">
        <v>19367554.23</v>
      </c>
      <c r="T137" s="12">
        <v>19367554.23</v>
      </c>
      <c r="U137" s="12">
        <v>0</v>
      </c>
      <c r="V137" s="13">
        <f t="shared" si="14"/>
        <v>19367554.229999989</v>
      </c>
      <c r="W137" s="14">
        <f t="shared" si="16"/>
        <v>0.65006609388571435</v>
      </c>
      <c r="X137" s="14">
        <f t="shared" si="17"/>
        <v>0.65006609388571435</v>
      </c>
      <c r="Y137" s="14">
        <f t="shared" si="18"/>
        <v>0.23926216765714287</v>
      </c>
      <c r="Z137" s="14">
        <f t="shared" si="19"/>
        <v>0.88932826154285727</v>
      </c>
    </row>
    <row r="138" spans="1:26" ht="26" outlineLevel="4" x14ac:dyDescent="0.35">
      <c r="A138" s="9" t="s">
        <v>199</v>
      </c>
      <c r="B138" s="9" t="s">
        <v>30</v>
      </c>
      <c r="C138" s="9" t="s">
        <v>66</v>
      </c>
      <c r="D138" s="9" t="s">
        <v>229</v>
      </c>
      <c r="E138" s="9" t="s">
        <v>33</v>
      </c>
      <c r="F138" s="10" t="s">
        <v>34</v>
      </c>
      <c r="G138" s="9">
        <v>1120</v>
      </c>
      <c r="H138" s="9">
        <v>3480</v>
      </c>
      <c r="I138" s="11" t="s">
        <v>230</v>
      </c>
      <c r="J138" s="12">
        <v>80425470</v>
      </c>
      <c r="K138" s="12">
        <v>80425470</v>
      </c>
      <c r="L138" s="12">
        <v>0</v>
      </c>
      <c r="M138" s="13">
        <f t="shared" si="15"/>
        <v>80425470</v>
      </c>
      <c r="N138" s="12">
        <v>0</v>
      </c>
      <c r="O138" s="12">
        <v>17626531.030000001</v>
      </c>
      <c r="P138" s="12">
        <v>0</v>
      </c>
      <c r="Q138" s="12">
        <v>61986802.950000003</v>
      </c>
      <c r="R138" s="12">
        <v>61986802.950000003</v>
      </c>
      <c r="S138" s="12">
        <v>812136.02</v>
      </c>
      <c r="T138" s="12">
        <v>812136.02</v>
      </c>
      <c r="U138" s="12">
        <v>0</v>
      </c>
      <c r="V138" s="13">
        <f t="shared" si="14"/>
        <v>812136.01999999583</v>
      </c>
      <c r="W138" s="14">
        <f t="shared" si="16"/>
        <v>0.77073597393959903</v>
      </c>
      <c r="X138" s="14">
        <f t="shared" si="17"/>
        <v>0.77073597393959903</v>
      </c>
      <c r="Y138" s="14">
        <f t="shared" si="18"/>
        <v>0.21916603073628294</v>
      </c>
      <c r="Z138" s="14">
        <f t="shared" si="19"/>
        <v>0.98990200467588196</v>
      </c>
    </row>
    <row r="139" spans="1:26" ht="26" outlineLevel="4" x14ac:dyDescent="0.35">
      <c r="A139" s="9" t="s">
        <v>199</v>
      </c>
      <c r="B139" s="9" t="s">
        <v>30</v>
      </c>
      <c r="C139" s="9" t="s">
        <v>66</v>
      </c>
      <c r="D139" s="9" t="s">
        <v>231</v>
      </c>
      <c r="E139" s="9" t="s">
        <v>33</v>
      </c>
      <c r="F139" s="10" t="s">
        <v>34</v>
      </c>
      <c r="G139" s="9">
        <v>1120</v>
      </c>
      <c r="H139" s="9">
        <v>3480</v>
      </c>
      <c r="I139" s="11" t="s">
        <v>232</v>
      </c>
      <c r="J139" s="12">
        <v>58825357</v>
      </c>
      <c r="K139" s="12">
        <v>26646357</v>
      </c>
      <c r="L139" s="12">
        <v>7835327</v>
      </c>
      <c r="M139" s="13">
        <f t="shared" si="15"/>
        <v>26646357</v>
      </c>
      <c r="N139" s="12">
        <v>0</v>
      </c>
      <c r="O139" s="12">
        <v>18064382.43</v>
      </c>
      <c r="P139" s="12">
        <v>0</v>
      </c>
      <c r="Q139" s="12">
        <v>746647.5</v>
      </c>
      <c r="R139" s="12">
        <v>746647.5</v>
      </c>
      <c r="S139" s="12">
        <v>0</v>
      </c>
      <c r="T139" s="12">
        <v>7835327.0700000003</v>
      </c>
      <c r="U139" s="12">
        <v>0</v>
      </c>
      <c r="V139" s="13">
        <f t="shared" si="14"/>
        <v>7835327.0700000003</v>
      </c>
      <c r="W139" s="14">
        <f t="shared" si="16"/>
        <v>2.8020622106053748E-2</v>
      </c>
      <c r="X139" s="14">
        <f t="shared" si="17"/>
        <v>2.8020622106053748E-2</v>
      </c>
      <c r="Y139" s="14">
        <f t="shared" si="18"/>
        <v>0.67793066159100102</v>
      </c>
      <c r="Z139" s="14">
        <f t="shared" si="19"/>
        <v>0.70595128369705473</v>
      </c>
    </row>
    <row r="140" spans="1:26" ht="26" outlineLevel="4" x14ac:dyDescent="0.35">
      <c r="A140" s="9" t="s">
        <v>199</v>
      </c>
      <c r="B140" s="9" t="s">
        <v>30</v>
      </c>
      <c r="C140" s="9" t="s">
        <v>66</v>
      </c>
      <c r="D140" s="9" t="s">
        <v>95</v>
      </c>
      <c r="E140" s="9" t="s">
        <v>33</v>
      </c>
      <c r="F140" s="10" t="s">
        <v>34</v>
      </c>
      <c r="G140" s="9">
        <v>1120</v>
      </c>
      <c r="H140" s="9">
        <v>3480</v>
      </c>
      <c r="I140" s="11" t="s">
        <v>96</v>
      </c>
      <c r="J140" s="12">
        <v>66863300</v>
      </c>
      <c r="K140" s="12">
        <v>66863300</v>
      </c>
      <c r="L140" s="12">
        <v>6742290</v>
      </c>
      <c r="M140" s="13">
        <f t="shared" si="15"/>
        <v>66863300</v>
      </c>
      <c r="N140" s="12">
        <v>377967.99</v>
      </c>
      <c r="O140" s="12">
        <v>15186721.539999999</v>
      </c>
      <c r="P140" s="12">
        <v>0</v>
      </c>
      <c r="Q140" s="12">
        <v>43946372.350000001</v>
      </c>
      <c r="R140" s="12">
        <v>43946372.350000001</v>
      </c>
      <c r="S140" s="12">
        <v>609948.12</v>
      </c>
      <c r="T140" s="12">
        <v>7352238.1200000001</v>
      </c>
      <c r="U140" s="12">
        <v>0</v>
      </c>
      <c r="V140" s="13">
        <f t="shared" si="14"/>
        <v>7352238.1199999973</v>
      </c>
      <c r="W140" s="14">
        <f t="shared" si="16"/>
        <v>0.65725700571165346</v>
      </c>
      <c r="X140" s="14">
        <f t="shared" si="17"/>
        <v>0.65725700571165346</v>
      </c>
      <c r="Y140" s="14">
        <f t="shared" si="18"/>
        <v>0.23278374728737589</v>
      </c>
      <c r="Z140" s="14">
        <f t="shared" si="19"/>
        <v>0.89004075299902929</v>
      </c>
    </row>
    <row r="141" spans="1:26" outlineLevel="4" x14ac:dyDescent="0.35">
      <c r="A141" s="9" t="s">
        <v>199</v>
      </c>
      <c r="B141" s="9" t="s">
        <v>30</v>
      </c>
      <c r="C141" s="9" t="s">
        <v>66</v>
      </c>
      <c r="D141" s="9" t="s">
        <v>233</v>
      </c>
      <c r="E141" s="9" t="s">
        <v>33</v>
      </c>
      <c r="F141" s="10" t="s">
        <v>34</v>
      </c>
      <c r="G141" s="9">
        <v>1120</v>
      </c>
      <c r="H141" s="9">
        <v>3480</v>
      </c>
      <c r="I141" s="11" t="s">
        <v>234</v>
      </c>
      <c r="J141" s="12">
        <v>3429855</v>
      </c>
      <c r="K141" s="12">
        <v>3839855</v>
      </c>
      <c r="L141" s="12">
        <v>0</v>
      </c>
      <c r="M141" s="13">
        <f t="shared" si="15"/>
        <v>3839855</v>
      </c>
      <c r="N141" s="12">
        <v>0</v>
      </c>
      <c r="O141" s="12">
        <v>757053.75</v>
      </c>
      <c r="P141" s="12">
        <v>0</v>
      </c>
      <c r="Q141" s="12">
        <v>1535856.25</v>
      </c>
      <c r="R141" s="12">
        <v>1535856.25</v>
      </c>
      <c r="S141" s="12">
        <v>1546945</v>
      </c>
      <c r="T141" s="12">
        <v>1546945</v>
      </c>
      <c r="U141" s="12">
        <v>0</v>
      </c>
      <c r="V141" s="13">
        <f t="shared" si="14"/>
        <v>1546945</v>
      </c>
      <c r="W141" s="14">
        <f t="shared" si="16"/>
        <v>0.39997766842758387</v>
      </c>
      <c r="X141" s="14">
        <f t="shared" si="17"/>
        <v>0.39997766842758387</v>
      </c>
      <c r="Y141" s="14">
        <f t="shared" si="18"/>
        <v>0.1971568587876365</v>
      </c>
      <c r="Z141" s="14">
        <f t="shared" si="19"/>
        <v>0.59713452721522042</v>
      </c>
    </row>
    <row r="142" spans="1:26" outlineLevel="4" x14ac:dyDescent="0.35">
      <c r="A142" s="9" t="s">
        <v>199</v>
      </c>
      <c r="B142" s="9" t="s">
        <v>30</v>
      </c>
      <c r="C142" s="9" t="s">
        <v>66</v>
      </c>
      <c r="D142" s="9" t="s">
        <v>235</v>
      </c>
      <c r="E142" s="9" t="s">
        <v>33</v>
      </c>
      <c r="F142" s="10" t="s">
        <v>34</v>
      </c>
      <c r="G142" s="9">
        <v>1310</v>
      </c>
      <c r="H142" s="9">
        <v>3480</v>
      </c>
      <c r="I142" s="11" t="s">
        <v>236</v>
      </c>
      <c r="J142" s="12">
        <v>12000000</v>
      </c>
      <c r="K142" s="12">
        <v>12000000</v>
      </c>
      <c r="L142" s="12">
        <v>0</v>
      </c>
      <c r="M142" s="13">
        <f t="shared" si="15"/>
        <v>12000000</v>
      </c>
      <c r="N142" s="12">
        <v>0</v>
      </c>
      <c r="O142" s="12">
        <v>1000000</v>
      </c>
      <c r="P142" s="12">
        <v>0</v>
      </c>
      <c r="Q142" s="12">
        <v>95760</v>
      </c>
      <c r="R142" s="12">
        <v>95760</v>
      </c>
      <c r="S142" s="12">
        <v>10904240</v>
      </c>
      <c r="T142" s="12">
        <v>10904240</v>
      </c>
      <c r="U142" s="12">
        <v>0</v>
      </c>
      <c r="V142" s="13">
        <f t="shared" si="14"/>
        <v>10904240</v>
      </c>
      <c r="W142" s="14">
        <f t="shared" si="16"/>
        <v>7.9799999999999992E-3</v>
      </c>
      <c r="X142" s="14">
        <f t="shared" si="17"/>
        <v>7.9799999999999992E-3</v>
      </c>
      <c r="Y142" s="14">
        <f t="shared" si="18"/>
        <v>8.3333333333333329E-2</v>
      </c>
      <c r="Z142" s="14">
        <f t="shared" si="19"/>
        <v>9.131333333333333E-2</v>
      </c>
    </row>
    <row r="143" spans="1:26" ht="65" outlineLevel="4" x14ac:dyDescent="0.35">
      <c r="A143" s="9" t="s">
        <v>199</v>
      </c>
      <c r="B143" s="9" t="s">
        <v>30</v>
      </c>
      <c r="C143" s="9" t="s">
        <v>66</v>
      </c>
      <c r="D143" s="9" t="s">
        <v>237</v>
      </c>
      <c r="E143" s="9" t="s">
        <v>33</v>
      </c>
      <c r="F143" s="10" t="s">
        <v>34</v>
      </c>
      <c r="G143" s="9">
        <v>1120</v>
      </c>
      <c r="H143" s="9">
        <v>3480</v>
      </c>
      <c r="I143" s="11" t="s">
        <v>238</v>
      </c>
      <c r="J143" s="37" t="s">
        <v>447</v>
      </c>
      <c r="K143" s="12">
        <v>40000</v>
      </c>
      <c r="L143" s="12">
        <v>0</v>
      </c>
      <c r="M143" s="13">
        <f t="shared" si="15"/>
        <v>40000</v>
      </c>
      <c r="N143" s="12">
        <v>0</v>
      </c>
      <c r="O143" s="12">
        <v>0</v>
      </c>
      <c r="P143" s="12">
        <v>0</v>
      </c>
      <c r="Q143" s="12">
        <v>8680</v>
      </c>
      <c r="R143" s="12">
        <v>8680</v>
      </c>
      <c r="S143" s="12">
        <v>31320</v>
      </c>
      <c r="T143" s="12">
        <v>31320</v>
      </c>
      <c r="U143" s="12">
        <v>0</v>
      </c>
      <c r="V143" s="13">
        <f t="shared" si="14"/>
        <v>31320</v>
      </c>
      <c r="W143" s="14">
        <f t="shared" si="16"/>
        <v>0.217</v>
      </c>
      <c r="X143" s="14">
        <f t="shared" si="17"/>
        <v>0.217</v>
      </c>
      <c r="Y143" s="14">
        <f t="shared" si="18"/>
        <v>0</v>
      </c>
      <c r="Z143" s="14">
        <f t="shared" si="19"/>
        <v>0.217</v>
      </c>
    </row>
    <row r="144" spans="1:26" outlineLevel="4" x14ac:dyDescent="0.35">
      <c r="A144" s="9" t="s">
        <v>199</v>
      </c>
      <c r="B144" s="9" t="s">
        <v>30</v>
      </c>
      <c r="C144" s="9" t="s">
        <v>66</v>
      </c>
      <c r="D144" s="9" t="s">
        <v>239</v>
      </c>
      <c r="E144" s="9" t="s">
        <v>33</v>
      </c>
      <c r="F144" s="10" t="s">
        <v>34</v>
      </c>
      <c r="G144" s="9">
        <v>1120</v>
      </c>
      <c r="H144" s="9">
        <v>3480</v>
      </c>
      <c r="I144" s="11" t="s">
        <v>240</v>
      </c>
      <c r="J144" s="12">
        <v>32000000</v>
      </c>
      <c r="K144" s="12">
        <v>15000000</v>
      </c>
      <c r="L144" s="12">
        <v>0</v>
      </c>
      <c r="M144" s="13">
        <f t="shared" si="15"/>
        <v>15000000</v>
      </c>
      <c r="N144" s="12">
        <v>0</v>
      </c>
      <c r="O144" s="12">
        <v>1944517</v>
      </c>
      <c r="P144" s="12">
        <v>0</v>
      </c>
      <c r="Q144" s="12">
        <v>11723824</v>
      </c>
      <c r="R144" s="12">
        <v>11723824</v>
      </c>
      <c r="S144" s="12">
        <v>1331659</v>
      </c>
      <c r="T144" s="12">
        <v>1331659</v>
      </c>
      <c r="U144" s="12">
        <v>0</v>
      </c>
      <c r="V144" s="13">
        <f t="shared" si="14"/>
        <v>1331659</v>
      </c>
      <c r="W144" s="14">
        <f t="shared" si="16"/>
        <v>0.7815882666666667</v>
      </c>
      <c r="X144" s="14">
        <f t="shared" si="17"/>
        <v>0.7815882666666667</v>
      </c>
      <c r="Y144" s="14">
        <f t="shared" si="18"/>
        <v>0.12963446666666667</v>
      </c>
      <c r="Z144" s="14">
        <f t="shared" si="19"/>
        <v>0.91122273333333337</v>
      </c>
    </row>
    <row r="145" spans="1:26" outlineLevel="4" x14ac:dyDescent="0.35">
      <c r="A145" s="9" t="s">
        <v>199</v>
      </c>
      <c r="B145" s="9" t="s">
        <v>30</v>
      </c>
      <c r="C145" s="9" t="s">
        <v>66</v>
      </c>
      <c r="D145" s="9" t="s">
        <v>241</v>
      </c>
      <c r="E145" s="9" t="s">
        <v>33</v>
      </c>
      <c r="F145" s="10" t="s">
        <v>34</v>
      </c>
      <c r="G145" s="9">
        <v>1120</v>
      </c>
      <c r="H145" s="9">
        <v>3480</v>
      </c>
      <c r="I145" s="11" t="s">
        <v>242</v>
      </c>
      <c r="J145" s="12">
        <v>7487500</v>
      </c>
      <c r="K145" s="12">
        <v>7487500</v>
      </c>
      <c r="L145" s="12">
        <v>0</v>
      </c>
      <c r="M145" s="13">
        <f t="shared" si="15"/>
        <v>7487500</v>
      </c>
      <c r="N145" s="12">
        <v>7421885</v>
      </c>
      <c r="O145" s="12">
        <v>0</v>
      </c>
      <c r="P145" s="12">
        <v>0</v>
      </c>
      <c r="Q145" s="12">
        <v>0</v>
      </c>
      <c r="R145" s="12">
        <v>0</v>
      </c>
      <c r="S145" s="12">
        <v>65615</v>
      </c>
      <c r="T145" s="12">
        <v>65615</v>
      </c>
      <c r="U145" s="12">
        <v>0</v>
      </c>
      <c r="V145" s="13">
        <f t="shared" si="14"/>
        <v>65615</v>
      </c>
      <c r="W145" s="14">
        <f t="shared" si="16"/>
        <v>0</v>
      </c>
      <c r="X145" s="14">
        <f t="shared" si="17"/>
        <v>0</v>
      </c>
      <c r="Y145" s="14">
        <f t="shared" si="18"/>
        <v>0.99123672787979966</v>
      </c>
      <c r="Z145" s="14">
        <f t="shared" si="19"/>
        <v>0.99123672787979966</v>
      </c>
    </row>
    <row r="146" spans="1:26" outlineLevel="3" x14ac:dyDescent="0.35">
      <c r="A146" s="24"/>
      <c r="B146" s="24"/>
      <c r="C146" s="24" t="s">
        <v>461</v>
      </c>
      <c r="D146" s="24"/>
      <c r="E146" s="24"/>
      <c r="F146" s="25"/>
      <c r="G146" s="24"/>
      <c r="H146" s="24"/>
      <c r="I146" s="26"/>
      <c r="J146" s="27">
        <f t="shared" ref="J146:V146" si="24">SUBTOTAL(9,J118:J145)</f>
        <v>12015599038</v>
      </c>
      <c r="K146" s="27">
        <f t="shared" si="24"/>
        <v>11818747190</v>
      </c>
      <c r="L146" s="27">
        <f t="shared" si="24"/>
        <v>72346873</v>
      </c>
      <c r="M146" s="27">
        <f t="shared" si="24"/>
        <v>11818747190</v>
      </c>
      <c r="N146" s="27">
        <f t="shared" si="24"/>
        <v>184336235.04000002</v>
      </c>
      <c r="O146" s="27">
        <f t="shared" si="24"/>
        <v>2846630679.25</v>
      </c>
      <c r="P146" s="27">
        <f t="shared" si="24"/>
        <v>2436600.0300000003</v>
      </c>
      <c r="Q146" s="27">
        <f t="shared" si="24"/>
        <v>8479871616.8099995</v>
      </c>
      <c r="R146" s="27">
        <f t="shared" si="24"/>
        <v>8473156416.8899994</v>
      </c>
      <c r="S146" s="27">
        <f t="shared" si="24"/>
        <v>233125185.80000001</v>
      </c>
      <c r="T146" s="27">
        <f t="shared" si="24"/>
        <v>305472058.87</v>
      </c>
      <c r="U146" s="27">
        <f t="shared" si="24"/>
        <v>0</v>
      </c>
      <c r="V146" s="27">
        <f t="shared" si="24"/>
        <v>305472058.87000006</v>
      </c>
      <c r="W146" s="28">
        <f t="shared" si="16"/>
        <v>0.71749327407433949</v>
      </c>
      <c r="X146" s="28">
        <f t="shared" si="17"/>
        <v>0.71749327407433949</v>
      </c>
      <c r="Y146" s="28">
        <f t="shared" si="18"/>
        <v>0.25666032664499361</v>
      </c>
      <c r="Z146" s="28">
        <f t="shared" si="19"/>
        <v>0.9741536007193331</v>
      </c>
    </row>
    <row r="147" spans="1:26" outlineLevel="4" x14ac:dyDescent="0.35">
      <c r="A147" s="18" t="s">
        <v>199</v>
      </c>
      <c r="B147" s="18" t="s">
        <v>30</v>
      </c>
      <c r="C147" s="18" t="s">
        <v>97</v>
      </c>
      <c r="D147" s="18" t="s">
        <v>243</v>
      </c>
      <c r="E147" s="18" t="s">
        <v>33</v>
      </c>
      <c r="F147" s="19" t="s">
        <v>34</v>
      </c>
      <c r="G147" s="18">
        <v>1120</v>
      </c>
      <c r="H147" s="18">
        <v>3480</v>
      </c>
      <c r="I147" s="20" t="s">
        <v>244</v>
      </c>
      <c r="J147" s="21">
        <v>400073000</v>
      </c>
      <c r="K147" s="21">
        <v>205103000</v>
      </c>
      <c r="L147" s="21">
        <v>0</v>
      </c>
      <c r="M147" s="22">
        <f t="shared" si="15"/>
        <v>205103000</v>
      </c>
      <c r="N147" s="21">
        <v>0</v>
      </c>
      <c r="O147" s="21">
        <v>32102594.969999999</v>
      </c>
      <c r="P147" s="21">
        <v>0</v>
      </c>
      <c r="Q147" s="21">
        <v>172998170.15000001</v>
      </c>
      <c r="R147" s="21">
        <v>172998170.15000001</v>
      </c>
      <c r="S147" s="21">
        <v>2234.88</v>
      </c>
      <c r="T147" s="21">
        <v>2234.88</v>
      </c>
      <c r="U147" s="21">
        <v>0</v>
      </c>
      <c r="V147" s="22">
        <f t="shared" si="14"/>
        <v>2234.8799999952316</v>
      </c>
      <c r="W147" s="23">
        <f t="shared" si="16"/>
        <v>0.84346972082319616</v>
      </c>
      <c r="X147" s="23">
        <f t="shared" si="17"/>
        <v>0.84346972082319616</v>
      </c>
      <c r="Y147" s="23">
        <f t="shared" si="18"/>
        <v>0.15651938279791128</v>
      </c>
      <c r="Z147" s="23">
        <f t="shared" si="19"/>
        <v>0.99998910362110749</v>
      </c>
    </row>
    <row r="148" spans="1:26" outlineLevel="4" x14ac:dyDescent="0.35">
      <c r="A148" s="9" t="s">
        <v>199</v>
      </c>
      <c r="B148" s="9" t="s">
        <v>30</v>
      </c>
      <c r="C148" s="9" t="s">
        <v>97</v>
      </c>
      <c r="D148" s="9" t="s">
        <v>98</v>
      </c>
      <c r="E148" s="9" t="s">
        <v>33</v>
      </c>
      <c r="F148" s="10" t="s">
        <v>34</v>
      </c>
      <c r="G148" s="9">
        <v>1120</v>
      </c>
      <c r="H148" s="9">
        <v>3480</v>
      </c>
      <c r="I148" s="11" t="s">
        <v>99</v>
      </c>
      <c r="J148" s="12">
        <v>755829</v>
      </c>
      <c r="K148" s="12">
        <v>755829</v>
      </c>
      <c r="L148" s="12">
        <v>0</v>
      </c>
      <c r="M148" s="13">
        <f t="shared" si="15"/>
        <v>755829</v>
      </c>
      <c r="N148" s="12">
        <v>0</v>
      </c>
      <c r="O148" s="12">
        <v>107134.43</v>
      </c>
      <c r="P148" s="12">
        <v>0</v>
      </c>
      <c r="Q148" s="12">
        <v>275914.09000000003</v>
      </c>
      <c r="R148" s="12">
        <v>275914.09000000003</v>
      </c>
      <c r="S148" s="12">
        <v>372780.48</v>
      </c>
      <c r="T148" s="12">
        <v>372780.48</v>
      </c>
      <c r="U148" s="12">
        <v>0</v>
      </c>
      <c r="V148" s="13">
        <f t="shared" si="14"/>
        <v>372780.48000000004</v>
      </c>
      <c r="W148" s="14">
        <f t="shared" si="16"/>
        <v>0.36504829796157601</v>
      </c>
      <c r="X148" s="14">
        <f t="shared" si="17"/>
        <v>0.36504829796157601</v>
      </c>
      <c r="Y148" s="14">
        <f t="shared" si="18"/>
        <v>0.14174427019868249</v>
      </c>
      <c r="Z148" s="14">
        <f t="shared" si="19"/>
        <v>0.50679256816025853</v>
      </c>
    </row>
    <row r="149" spans="1:26" outlineLevel="4" x14ac:dyDescent="0.35">
      <c r="A149" s="9" t="s">
        <v>199</v>
      </c>
      <c r="B149" s="9" t="s">
        <v>30</v>
      </c>
      <c r="C149" s="9" t="s">
        <v>97</v>
      </c>
      <c r="D149" s="9" t="s">
        <v>100</v>
      </c>
      <c r="E149" s="9" t="s">
        <v>33</v>
      </c>
      <c r="F149" s="10" t="s">
        <v>34</v>
      </c>
      <c r="G149" s="9">
        <v>1120</v>
      </c>
      <c r="H149" s="9">
        <v>3480</v>
      </c>
      <c r="I149" s="11" t="s">
        <v>101</v>
      </c>
      <c r="J149" s="12">
        <v>2082381</v>
      </c>
      <c r="K149" s="12">
        <v>2082381</v>
      </c>
      <c r="L149" s="12">
        <v>1438130</v>
      </c>
      <c r="M149" s="13">
        <f t="shared" si="15"/>
        <v>2082381</v>
      </c>
      <c r="N149" s="12">
        <v>0</v>
      </c>
      <c r="O149" s="12">
        <v>269137</v>
      </c>
      <c r="P149" s="12">
        <v>0</v>
      </c>
      <c r="Q149" s="12">
        <v>206648.75</v>
      </c>
      <c r="R149" s="12">
        <v>206648.75</v>
      </c>
      <c r="S149" s="12">
        <v>168465.25</v>
      </c>
      <c r="T149" s="12">
        <v>1606595.25</v>
      </c>
      <c r="U149" s="12">
        <v>0</v>
      </c>
      <c r="V149" s="13">
        <f t="shared" si="14"/>
        <v>1606595.25</v>
      </c>
      <c r="W149" s="14">
        <f t="shared" si="16"/>
        <v>9.9236763109152457E-2</v>
      </c>
      <c r="X149" s="14">
        <f t="shared" si="17"/>
        <v>9.9236763109152457E-2</v>
      </c>
      <c r="Y149" s="14">
        <f t="shared" si="18"/>
        <v>0.12924484040144432</v>
      </c>
      <c r="Z149" s="14">
        <f t="shared" si="19"/>
        <v>0.22848160351059676</v>
      </c>
    </row>
    <row r="150" spans="1:26" outlineLevel="4" x14ac:dyDescent="0.35">
      <c r="A150" s="9" t="s">
        <v>199</v>
      </c>
      <c r="B150" s="9" t="s">
        <v>30</v>
      </c>
      <c r="C150" s="9" t="s">
        <v>97</v>
      </c>
      <c r="D150" s="9" t="s">
        <v>102</v>
      </c>
      <c r="E150" s="9" t="s">
        <v>33</v>
      </c>
      <c r="F150" s="10" t="s">
        <v>34</v>
      </c>
      <c r="G150" s="9">
        <v>1120</v>
      </c>
      <c r="H150" s="9">
        <v>3480</v>
      </c>
      <c r="I150" s="11" t="s">
        <v>103</v>
      </c>
      <c r="J150" s="12">
        <v>233856</v>
      </c>
      <c r="K150" s="12">
        <v>233856</v>
      </c>
      <c r="L150" s="12">
        <v>125880</v>
      </c>
      <c r="M150" s="13">
        <f t="shared" si="15"/>
        <v>233856</v>
      </c>
      <c r="N150" s="12">
        <v>0</v>
      </c>
      <c r="O150" s="12">
        <v>68365</v>
      </c>
      <c r="P150" s="12">
        <v>0</v>
      </c>
      <c r="Q150" s="12">
        <v>30500.17</v>
      </c>
      <c r="R150" s="12">
        <v>30500.17</v>
      </c>
      <c r="S150" s="12">
        <v>9110.83</v>
      </c>
      <c r="T150" s="12">
        <v>134990.82999999999</v>
      </c>
      <c r="U150" s="12">
        <v>0</v>
      </c>
      <c r="V150" s="13">
        <f t="shared" ref="V150:V221" si="25">+M150-N150-O150-P150-Q150</f>
        <v>134990.83000000002</v>
      </c>
      <c r="W150" s="14">
        <f t="shared" si="16"/>
        <v>0.13042286706349204</v>
      </c>
      <c r="X150" s="14">
        <f t="shared" si="17"/>
        <v>0.13042286706349204</v>
      </c>
      <c r="Y150" s="14">
        <f t="shared" si="18"/>
        <v>0.29233801997810621</v>
      </c>
      <c r="Z150" s="14">
        <f t="shared" si="19"/>
        <v>0.42276088704159825</v>
      </c>
    </row>
    <row r="151" spans="1:26" outlineLevel="4" x14ac:dyDescent="0.35">
      <c r="A151" s="9" t="s">
        <v>199</v>
      </c>
      <c r="B151" s="9" t="s">
        <v>30</v>
      </c>
      <c r="C151" s="9" t="s">
        <v>97</v>
      </c>
      <c r="D151" s="9" t="s">
        <v>245</v>
      </c>
      <c r="E151" s="9" t="s">
        <v>33</v>
      </c>
      <c r="F151" s="10" t="s">
        <v>34</v>
      </c>
      <c r="G151" s="9">
        <v>1120</v>
      </c>
      <c r="H151" s="9">
        <v>3480</v>
      </c>
      <c r="I151" s="11" t="s">
        <v>246</v>
      </c>
      <c r="J151" s="12">
        <v>1656345</v>
      </c>
      <c r="K151" s="12">
        <v>1656345</v>
      </c>
      <c r="L151" s="12">
        <v>926490.34</v>
      </c>
      <c r="M151" s="13">
        <f t="shared" ref="M151:M222" si="26">+K151</f>
        <v>1656345</v>
      </c>
      <c r="N151" s="12">
        <v>0</v>
      </c>
      <c r="O151" s="12">
        <v>79019.990000000005</v>
      </c>
      <c r="P151" s="12">
        <v>0</v>
      </c>
      <c r="Q151" s="12">
        <v>650834.67000000004</v>
      </c>
      <c r="R151" s="12">
        <v>650834.67000000004</v>
      </c>
      <c r="S151" s="12">
        <v>0</v>
      </c>
      <c r="T151" s="12">
        <v>926490.34</v>
      </c>
      <c r="U151" s="12">
        <v>0</v>
      </c>
      <c r="V151" s="13">
        <f t="shared" si="25"/>
        <v>926490.34</v>
      </c>
      <c r="W151" s="14">
        <f t="shared" si="16"/>
        <v>0.39293424377167802</v>
      </c>
      <c r="X151" s="14">
        <f t="shared" si="17"/>
        <v>0.39293424377167802</v>
      </c>
      <c r="Y151" s="14">
        <f t="shared" si="18"/>
        <v>4.770744621440582E-2</v>
      </c>
      <c r="Z151" s="14">
        <f t="shared" si="19"/>
        <v>0.44064168998608383</v>
      </c>
    </row>
    <row r="152" spans="1:26" outlineLevel="4" x14ac:dyDescent="0.35">
      <c r="A152" s="9" t="s">
        <v>199</v>
      </c>
      <c r="B152" s="9" t="s">
        <v>30</v>
      </c>
      <c r="C152" s="9" t="s">
        <v>97</v>
      </c>
      <c r="D152" s="9" t="s">
        <v>247</v>
      </c>
      <c r="E152" s="9" t="s">
        <v>33</v>
      </c>
      <c r="F152" s="10" t="s">
        <v>34</v>
      </c>
      <c r="G152" s="9">
        <v>1120</v>
      </c>
      <c r="H152" s="9">
        <v>3480</v>
      </c>
      <c r="I152" s="11" t="s">
        <v>248</v>
      </c>
      <c r="J152" s="12">
        <v>1766350</v>
      </c>
      <c r="K152" s="12">
        <v>1766350</v>
      </c>
      <c r="L152" s="12">
        <v>1730400</v>
      </c>
      <c r="M152" s="13">
        <f t="shared" si="26"/>
        <v>1766350</v>
      </c>
      <c r="N152" s="12">
        <v>0</v>
      </c>
      <c r="O152" s="12">
        <v>7550.01</v>
      </c>
      <c r="P152" s="12">
        <v>0</v>
      </c>
      <c r="Q152" s="12">
        <v>28399.99</v>
      </c>
      <c r="R152" s="12">
        <v>28399.99</v>
      </c>
      <c r="S152" s="12">
        <v>0</v>
      </c>
      <c r="T152" s="12">
        <v>1730400</v>
      </c>
      <c r="U152" s="12">
        <v>0</v>
      </c>
      <c r="V152" s="13">
        <f t="shared" si="25"/>
        <v>1730400</v>
      </c>
      <c r="W152" s="14">
        <f t="shared" si="16"/>
        <v>1.607834800577462E-2</v>
      </c>
      <c r="X152" s="14">
        <f t="shared" si="17"/>
        <v>1.607834800577462E-2</v>
      </c>
      <c r="Y152" s="14">
        <f t="shared" si="18"/>
        <v>4.2743567243185097E-3</v>
      </c>
      <c r="Z152" s="14">
        <f t="shared" si="19"/>
        <v>2.0352704730093131E-2</v>
      </c>
    </row>
    <row r="153" spans="1:26" outlineLevel="4" x14ac:dyDescent="0.35">
      <c r="A153" s="9" t="s">
        <v>199</v>
      </c>
      <c r="B153" s="9" t="s">
        <v>30</v>
      </c>
      <c r="C153" s="9" t="s">
        <v>97</v>
      </c>
      <c r="D153" s="9" t="s">
        <v>249</v>
      </c>
      <c r="E153" s="9" t="s">
        <v>33</v>
      </c>
      <c r="F153" s="10" t="s">
        <v>34</v>
      </c>
      <c r="G153" s="9">
        <v>1120</v>
      </c>
      <c r="H153" s="9">
        <v>3480</v>
      </c>
      <c r="I153" s="11" t="s">
        <v>250</v>
      </c>
      <c r="J153" s="12">
        <v>1162320</v>
      </c>
      <c r="K153" s="12">
        <v>1162320</v>
      </c>
      <c r="L153" s="12">
        <v>1112320</v>
      </c>
      <c r="M153" s="13">
        <f t="shared" si="26"/>
        <v>1162320</v>
      </c>
      <c r="N153" s="12">
        <v>0</v>
      </c>
      <c r="O153" s="12">
        <v>50000</v>
      </c>
      <c r="P153" s="12">
        <v>0</v>
      </c>
      <c r="Q153" s="12">
        <v>0</v>
      </c>
      <c r="R153" s="12">
        <v>0</v>
      </c>
      <c r="S153" s="12">
        <v>0</v>
      </c>
      <c r="T153" s="12">
        <v>1112320</v>
      </c>
      <c r="U153" s="12">
        <v>0</v>
      </c>
      <c r="V153" s="13">
        <f t="shared" si="25"/>
        <v>1112320</v>
      </c>
      <c r="W153" s="14">
        <f t="shared" si="16"/>
        <v>0</v>
      </c>
      <c r="X153" s="14">
        <f t="shared" si="17"/>
        <v>0</v>
      </c>
      <c r="Y153" s="14">
        <f t="shared" si="18"/>
        <v>4.3017413448964141E-2</v>
      </c>
      <c r="Z153" s="14">
        <f t="shared" si="19"/>
        <v>4.3017413448964141E-2</v>
      </c>
    </row>
    <row r="154" spans="1:26" ht="26" outlineLevel="4" x14ac:dyDescent="0.35">
      <c r="A154" s="9" t="s">
        <v>199</v>
      </c>
      <c r="B154" s="9" t="s">
        <v>30</v>
      </c>
      <c r="C154" s="9" t="s">
        <v>97</v>
      </c>
      <c r="D154" s="9" t="s">
        <v>106</v>
      </c>
      <c r="E154" s="9" t="s">
        <v>33</v>
      </c>
      <c r="F154" s="10" t="s">
        <v>34</v>
      </c>
      <c r="G154" s="9">
        <v>1120</v>
      </c>
      <c r="H154" s="9">
        <v>3480</v>
      </c>
      <c r="I154" s="11" t="s">
        <v>107</v>
      </c>
      <c r="J154" s="12">
        <v>6687049</v>
      </c>
      <c r="K154" s="12">
        <v>6687049</v>
      </c>
      <c r="L154" s="12">
        <v>5075663</v>
      </c>
      <c r="M154" s="13">
        <f t="shared" si="26"/>
        <v>6687049</v>
      </c>
      <c r="N154" s="12">
        <v>0</v>
      </c>
      <c r="O154" s="12">
        <v>1158457.49</v>
      </c>
      <c r="P154" s="12">
        <v>0</v>
      </c>
      <c r="Q154" s="12">
        <v>106279.66</v>
      </c>
      <c r="R154" s="12">
        <v>106279.66</v>
      </c>
      <c r="S154" s="12">
        <v>346648.85</v>
      </c>
      <c r="T154" s="12">
        <v>5422311.8499999996</v>
      </c>
      <c r="U154" s="12">
        <v>0</v>
      </c>
      <c r="V154" s="13">
        <f t="shared" si="25"/>
        <v>5422311.8499999996</v>
      </c>
      <c r="W154" s="14">
        <f t="shared" si="16"/>
        <v>1.5893357443619749E-2</v>
      </c>
      <c r="X154" s="14">
        <f t="shared" si="17"/>
        <v>1.5893357443619749E-2</v>
      </c>
      <c r="Y154" s="14">
        <f t="shared" si="18"/>
        <v>0.17323897133100116</v>
      </c>
      <c r="Z154" s="14">
        <f t="shared" si="19"/>
        <v>0.18913232877462091</v>
      </c>
    </row>
    <row r="155" spans="1:26" outlineLevel="4" x14ac:dyDescent="0.35">
      <c r="A155" s="9" t="s">
        <v>199</v>
      </c>
      <c r="B155" s="9" t="s">
        <v>30</v>
      </c>
      <c r="C155" s="9" t="s">
        <v>97</v>
      </c>
      <c r="D155" s="9" t="s">
        <v>251</v>
      </c>
      <c r="E155" s="9" t="s">
        <v>33</v>
      </c>
      <c r="F155" s="10" t="s">
        <v>34</v>
      </c>
      <c r="G155" s="9">
        <v>1120</v>
      </c>
      <c r="H155" s="9">
        <v>3480</v>
      </c>
      <c r="I155" s="11" t="s">
        <v>252</v>
      </c>
      <c r="J155" s="12">
        <v>1130000</v>
      </c>
      <c r="K155" s="12">
        <v>1130000</v>
      </c>
      <c r="L155" s="12">
        <v>1130000</v>
      </c>
      <c r="M155" s="13">
        <f t="shared" si="26"/>
        <v>1130000</v>
      </c>
      <c r="N155" s="12">
        <v>0</v>
      </c>
      <c r="O155" s="12">
        <v>0</v>
      </c>
      <c r="P155" s="12">
        <v>0</v>
      </c>
      <c r="Q155" s="12">
        <v>0</v>
      </c>
      <c r="R155" s="12">
        <v>0</v>
      </c>
      <c r="S155" s="12">
        <v>0</v>
      </c>
      <c r="T155" s="12">
        <v>1130000</v>
      </c>
      <c r="U155" s="12">
        <v>0</v>
      </c>
      <c r="V155" s="13">
        <f t="shared" si="25"/>
        <v>1130000</v>
      </c>
      <c r="W155" s="14">
        <f t="shared" si="16"/>
        <v>0</v>
      </c>
      <c r="X155" s="14">
        <f t="shared" si="17"/>
        <v>0</v>
      </c>
      <c r="Y155" s="14">
        <f t="shared" si="18"/>
        <v>0</v>
      </c>
      <c r="Z155" s="14">
        <f t="shared" si="19"/>
        <v>0</v>
      </c>
    </row>
    <row r="156" spans="1:26" outlineLevel="4" x14ac:dyDescent="0.35">
      <c r="A156" s="9" t="s">
        <v>199</v>
      </c>
      <c r="B156" s="9" t="s">
        <v>30</v>
      </c>
      <c r="C156" s="9" t="s">
        <v>97</v>
      </c>
      <c r="D156" s="9" t="s">
        <v>253</v>
      </c>
      <c r="E156" s="9" t="s">
        <v>33</v>
      </c>
      <c r="F156" s="10" t="s">
        <v>34</v>
      </c>
      <c r="G156" s="9">
        <v>1120</v>
      </c>
      <c r="H156" s="9">
        <v>3480</v>
      </c>
      <c r="I156" s="11" t="s">
        <v>254</v>
      </c>
      <c r="J156" s="12">
        <v>1253000</v>
      </c>
      <c r="K156" s="12">
        <v>1253000</v>
      </c>
      <c r="L156" s="12">
        <v>1176628.8600000001</v>
      </c>
      <c r="M156" s="13">
        <f t="shared" si="26"/>
        <v>1253000</v>
      </c>
      <c r="N156" s="12">
        <v>0</v>
      </c>
      <c r="O156" s="12">
        <v>49320.01</v>
      </c>
      <c r="P156" s="12">
        <v>0</v>
      </c>
      <c r="Q156" s="12">
        <v>27051.13</v>
      </c>
      <c r="R156" s="12">
        <v>27051.13</v>
      </c>
      <c r="S156" s="12">
        <v>0</v>
      </c>
      <c r="T156" s="12">
        <v>1176628.8600000001</v>
      </c>
      <c r="U156" s="12">
        <v>0</v>
      </c>
      <c r="V156" s="13">
        <f t="shared" si="25"/>
        <v>1176628.8600000001</v>
      </c>
      <c r="W156" s="14">
        <f t="shared" si="16"/>
        <v>2.1589090183559458E-2</v>
      </c>
      <c r="X156" s="14">
        <f t="shared" si="17"/>
        <v>2.1589090183559458E-2</v>
      </c>
      <c r="Y156" s="14">
        <f t="shared" si="18"/>
        <v>3.9361540303272151E-2</v>
      </c>
      <c r="Z156" s="14">
        <f t="shared" si="19"/>
        <v>6.0950630486831608E-2</v>
      </c>
    </row>
    <row r="157" spans="1:26" ht="26" outlineLevel="4" x14ac:dyDescent="0.35">
      <c r="A157" s="9" t="s">
        <v>199</v>
      </c>
      <c r="B157" s="9" t="s">
        <v>30</v>
      </c>
      <c r="C157" s="9" t="s">
        <v>97</v>
      </c>
      <c r="D157" s="9" t="s">
        <v>255</v>
      </c>
      <c r="E157" s="9" t="s">
        <v>33</v>
      </c>
      <c r="F157" s="10" t="s">
        <v>34</v>
      </c>
      <c r="G157" s="9">
        <v>1120</v>
      </c>
      <c r="H157" s="9">
        <v>3480</v>
      </c>
      <c r="I157" s="11" t="s">
        <v>256</v>
      </c>
      <c r="J157" s="12">
        <v>2190273</v>
      </c>
      <c r="K157" s="12">
        <v>2190273</v>
      </c>
      <c r="L157" s="12">
        <v>1207880.67</v>
      </c>
      <c r="M157" s="13">
        <f t="shared" si="26"/>
        <v>2190273</v>
      </c>
      <c r="N157" s="12">
        <v>0</v>
      </c>
      <c r="O157" s="12">
        <v>20714.88</v>
      </c>
      <c r="P157" s="12">
        <v>0</v>
      </c>
      <c r="Q157" s="12">
        <v>961677.45</v>
      </c>
      <c r="R157" s="12">
        <v>961677.45</v>
      </c>
      <c r="S157" s="12">
        <v>0</v>
      </c>
      <c r="T157" s="12">
        <v>1207880.67</v>
      </c>
      <c r="U157" s="12">
        <v>0</v>
      </c>
      <c r="V157" s="13">
        <f t="shared" si="25"/>
        <v>1207880.6700000002</v>
      </c>
      <c r="W157" s="14">
        <f t="shared" ref="W157:W219" si="27">+IF(K157=0,0,Q157/K157)</f>
        <v>0.43906739022943714</v>
      </c>
      <c r="X157" s="14">
        <f t="shared" ref="X157:X219" si="28">+IF(M157=0,0,Q157/M157)</f>
        <v>0.43906739022943714</v>
      </c>
      <c r="Y157" s="14">
        <f t="shared" ref="Y157:Y219" si="29">+IF(M157=0,0,(N157+O157+P157)/M157)</f>
        <v>9.4576703452035442E-3</v>
      </c>
      <c r="Z157" s="14">
        <f t="shared" ref="Z157:Z219" si="30">+X157+Y157</f>
        <v>0.4485250605746407</v>
      </c>
    </row>
    <row r="158" spans="1:26" outlineLevel="4" x14ac:dyDescent="0.35">
      <c r="A158" s="9" t="s">
        <v>199</v>
      </c>
      <c r="B158" s="9" t="s">
        <v>30</v>
      </c>
      <c r="C158" s="9" t="s">
        <v>97</v>
      </c>
      <c r="D158" s="9" t="s">
        <v>108</v>
      </c>
      <c r="E158" s="9" t="s">
        <v>33</v>
      </c>
      <c r="F158" s="10" t="s">
        <v>34</v>
      </c>
      <c r="G158" s="9">
        <v>1120</v>
      </c>
      <c r="H158" s="9">
        <v>3480</v>
      </c>
      <c r="I158" s="11" t="s">
        <v>109</v>
      </c>
      <c r="J158" s="12">
        <v>3220365</v>
      </c>
      <c r="K158" s="12">
        <v>3220365</v>
      </c>
      <c r="L158" s="12">
        <v>115305</v>
      </c>
      <c r="M158" s="13">
        <f t="shared" si="26"/>
        <v>3220365</v>
      </c>
      <c r="N158" s="12">
        <v>0</v>
      </c>
      <c r="O158" s="12">
        <v>810094.5</v>
      </c>
      <c r="P158" s="12">
        <v>0</v>
      </c>
      <c r="Q158" s="12">
        <v>1011971.81</v>
      </c>
      <c r="R158" s="12">
        <v>1011971.81</v>
      </c>
      <c r="S158" s="12">
        <v>1282993.69</v>
      </c>
      <c r="T158" s="12">
        <v>1398298.69</v>
      </c>
      <c r="U158" s="12">
        <v>0</v>
      </c>
      <c r="V158" s="13">
        <f t="shared" si="25"/>
        <v>1398298.69</v>
      </c>
      <c r="W158" s="14">
        <f t="shared" si="27"/>
        <v>0.31424133910286567</v>
      </c>
      <c r="X158" s="14">
        <f t="shared" si="28"/>
        <v>0.31424133910286567</v>
      </c>
      <c r="Y158" s="14">
        <f t="shared" si="29"/>
        <v>0.25155362823779293</v>
      </c>
      <c r="Z158" s="14">
        <f t="shared" si="30"/>
        <v>0.56579496734065859</v>
      </c>
    </row>
    <row r="159" spans="1:26" outlineLevel="4" x14ac:dyDescent="0.35">
      <c r="A159" s="9" t="s">
        <v>199</v>
      </c>
      <c r="B159" s="9" t="s">
        <v>30</v>
      </c>
      <c r="C159" s="9" t="s">
        <v>97</v>
      </c>
      <c r="D159" s="9" t="s">
        <v>110</v>
      </c>
      <c r="E159" s="9" t="s">
        <v>33</v>
      </c>
      <c r="F159" s="10" t="s">
        <v>34</v>
      </c>
      <c r="G159" s="9">
        <v>1120</v>
      </c>
      <c r="H159" s="9">
        <v>3480</v>
      </c>
      <c r="I159" s="11" t="s">
        <v>111</v>
      </c>
      <c r="J159" s="12">
        <v>46381520</v>
      </c>
      <c r="K159" s="12">
        <v>46381520</v>
      </c>
      <c r="L159" s="12">
        <v>7576520</v>
      </c>
      <c r="M159" s="13">
        <f t="shared" si="26"/>
        <v>46381520</v>
      </c>
      <c r="N159" s="12">
        <v>0</v>
      </c>
      <c r="O159" s="12">
        <v>18935430.640000001</v>
      </c>
      <c r="P159" s="12">
        <v>0</v>
      </c>
      <c r="Q159" s="12">
        <v>15280594.25</v>
      </c>
      <c r="R159" s="12">
        <v>11523479.85</v>
      </c>
      <c r="S159" s="12">
        <v>4588975.1100000003</v>
      </c>
      <c r="T159" s="12">
        <v>12165495.109999999</v>
      </c>
      <c r="U159" s="12">
        <v>0</v>
      </c>
      <c r="V159" s="13">
        <f t="shared" si="25"/>
        <v>12165495.109999999</v>
      </c>
      <c r="W159" s="14">
        <f t="shared" si="27"/>
        <v>0.32945436566115127</v>
      </c>
      <c r="X159" s="14">
        <f t="shared" si="28"/>
        <v>0.32945436566115127</v>
      </c>
      <c r="Y159" s="14">
        <f t="shared" si="29"/>
        <v>0.40825377521047179</v>
      </c>
      <c r="Z159" s="14">
        <f t="shared" si="30"/>
        <v>0.73770814087162306</v>
      </c>
    </row>
    <row r="160" spans="1:26" outlineLevel="4" x14ac:dyDescent="0.35">
      <c r="A160" s="9" t="s">
        <v>199</v>
      </c>
      <c r="B160" s="9" t="s">
        <v>30</v>
      </c>
      <c r="C160" s="9" t="s">
        <v>97</v>
      </c>
      <c r="D160" s="9" t="s">
        <v>112</v>
      </c>
      <c r="E160" s="9" t="s">
        <v>33</v>
      </c>
      <c r="F160" s="10" t="s">
        <v>34</v>
      </c>
      <c r="G160" s="9">
        <v>1120</v>
      </c>
      <c r="H160" s="9">
        <v>3480</v>
      </c>
      <c r="I160" s="11" t="s">
        <v>113</v>
      </c>
      <c r="J160" s="12">
        <v>10980844</v>
      </c>
      <c r="K160" s="12">
        <v>10980844</v>
      </c>
      <c r="L160" s="12">
        <v>84682</v>
      </c>
      <c r="M160" s="13">
        <f t="shared" si="26"/>
        <v>10980844</v>
      </c>
      <c r="N160" s="12">
        <v>0</v>
      </c>
      <c r="O160" s="12">
        <v>20181.8</v>
      </c>
      <c r="P160" s="12">
        <v>0</v>
      </c>
      <c r="Q160" s="12">
        <v>2028475.78</v>
      </c>
      <c r="R160" s="12">
        <v>2028475.78</v>
      </c>
      <c r="S160" s="12">
        <v>8847504.4199999999</v>
      </c>
      <c r="T160" s="12">
        <v>8932186.4199999999</v>
      </c>
      <c r="U160" s="12">
        <v>0</v>
      </c>
      <c r="V160" s="13">
        <f t="shared" si="25"/>
        <v>8932186.4199999999</v>
      </c>
      <c r="W160" s="14">
        <f t="shared" si="27"/>
        <v>0.18472858552584848</v>
      </c>
      <c r="X160" s="14">
        <f t="shared" si="28"/>
        <v>0.18472858552584848</v>
      </c>
      <c r="Y160" s="14">
        <f t="shared" si="29"/>
        <v>1.8379097271575846E-3</v>
      </c>
      <c r="Z160" s="14">
        <f t="shared" si="30"/>
        <v>0.18656649525300606</v>
      </c>
    </row>
    <row r="161" spans="1:26" ht="26" outlineLevel="4" x14ac:dyDescent="0.35">
      <c r="A161" s="9" t="s">
        <v>199</v>
      </c>
      <c r="B161" s="9" t="s">
        <v>30</v>
      </c>
      <c r="C161" s="9" t="s">
        <v>97</v>
      </c>
      <c r="D161" s="9" t="s">
        <v>114</v>
      </c>
      <c r="E161" s="9" t="s">
        <v>33</v>
      </c>
      <c r="F161" s="10" t="s">
        <v>34</v>
      </c>
      <c r="G161" s="9">
        <v>1120</v>
      </c>
      <c r="H161" s="9">
        <v>3480</v>
      </c>
      <c r="I161" s="11" t="s">
        <v>115</v>
      </c>
      <c r="J161" s="12">
        <v>1106514</v>
      </c>
      <c r="K161" s="12">
        <v>1106514</v>
      </c>
      <c r="L161" s="12">
        <v>0</v>
      </c>
      <c r="M161" s="13">
        <f t="shared" si="26"/>
        <v>1106514</v>
      </c>
      <c r="N161" s="12">
        <v>0</v>
      </c>
      <c r="O161" s="12">
        <v>306340.12</v>
      </c>
      <c r="P161" s="12">
        <v>0</v>
      </c>
      <c r="Q161" s="12">
        <v>494343.91</v>
      </c>
      <c r="R161" s="12">
        <v>494343.91</v>
      </c>
      <c r="S161" s="12">
        <v>305829.96999999997</v>
      </c>
      <c r="T161" s="12">
        <v>305829.96999999997</v>
      </c>
      <c r="U161" s="12">
        <v>0</v>
      </c>
      <c r="V161" s="13">
        <f t="shared" si="25"/>
        <v>305829.97000000003</v>
      </c>
      <c r="W161" s="14">
        <f t="shared" si="27"/>
        <v>0.44675793528143337</v>
      </c>
      <c r="X161" s="14">
        <f t="shared" si="28"/>
        <v>0.44675793528143337</v>
      </c>
      <c r="Y161" s="14">
        <f t="shared" si="29"/>
        <v>0.27685155361793884</v>
      </c>
      <c r="Z161" s="14">
        <f t="shared" si="30"/>
        <v>0.72360948889937227</v>
      </c>
    </row>
    <row r="162" spans="1:26" outlineLevel="4" x14ac:dyDescent="0.35">
      <c r="A162" s="9" t="s">
        <v>199</v>
      </c>
      <c r="B162" s="9" t="s">
        <v>30</v>
      </c>
      <c r="C162" s="9" t="s">
        <v>97</v>
      </c>
      <c r="D162" s="9" t="s">
        <v>116</v>
      </c>
      <c r="E162" s="9" t="s">
        <v>33</v>
      </c>
      <c r="F162" s="10" t="s">
        <v>34</v>
      </c>
      <c r="G162" s="9">
        <v>1120</v>
      </c>
      <c r="H162" s="9">
        <v>3480</v>
      </c>
      <c r="I162" s="11" t="s">
        <v>117</v>
      </c>
      <c r="J162" s="12">
        <v>18406942</v>
      </c>
      <c r="K162" s="12">
        <v>18406942</v>
      </c>
      <c r="L162" s="12">
        <v>509900</v>
      </c>
      <c r="M162" s="13">
        <f t="shared" si="26"/>
        <v>18406942</v>
      </c>
      <c r="N162" s="12">
        <v>0</v>
      </c>
      <c r="O162" s="12">
        <v>1440668.64</v>
      </c>
      <c r="P162" s="12">
        <v>0</v>
      </c>
      <c r="Q162" s="12">
        <v>10521749.92</v>
      </c>
      <c r="R162" s="12">
        <v>10521749.92</v>
      </c>
      <c r="S162" s="12">
        <v>5934623.4400000004</v>
      </c>
      <c r="T162" s="12">
        <v>6444523.4400000004</v>
      </c>
      <c r="U162" s="12">
        <v>0</v>
      </c>
      <c r="V162" s="13">
        <f t="shared" si="25"/>
        <v>6444523.4399999995</v>
      </c>
      <c r="W162" s="14">
        <f t="shared" si="27"/>
        <v>0.57161857303619468</v>
      </c>
      <c r="X162" s="14">
        <f t="shared" si="28"/>
        <v>0.57161857303619468</v>
      </c>
      <c r="Y162" s="14">
        <f t="shared" si="29"/>
        <v>7.8267679661292999E-2</v>
      </c>
      <c r="Z162" s="14">
        <f t="shared" si="30"/>
        <v>0.64988625269748768</v>
      </c>
    </row>
    <row r="163" spans="1:26" outlineLevel="4" x14ac:dyDescent="0.35">
      <c r="A163" s="9" t="s">
        <v>199</v>
      </c>
      <c r="B163" s="9" t="s">
        <v>30</v>
      </c>
      <c r="C163" s="9" t="s">
        <v>97</v>
      </c>
      <c r="D163" s="9" t="s">
        <v>118</v>
      </c>
      <c r="E163" s="9" t="s">
        <v>33</v>
      </c>
      <c r="F163" s="10" t="s">
        <v>34</v>
      </c>
      <c r="G163" s="9">
        <v>1120</v>
      </c>
      <c r="H163" s="9">
        <v>3480</v>
      </c>
      <c r="I163" s="11" t="s">
        <v>119</v>
      </c>
      <c r="J163" s="12">
        <v>1000000</v>
      </c>
      <c r="K163" s="39">
        <v>0</v>
      </c>
      <c r="L163" s="12">
        <v>0</v>
      </c>
      <c r="M163" s="13">
        <f t="shared" si="26"/>
        <v>0</v>
      </c>
      <c r="N163" s="12">
        <v>0</v>
      </c>
      <c r="O163" s="12">
        <v>0</v>
      </c>
      <c r="P163" s="12">
        <v>0</v>
      </c>
      <c r="Q163" s="12">
        <v>0</v>
      </c>
      <c r="R163" s="12">
        <v>0</v>
      </c>
      <c r="S163" s="12">
        <v>0</v>
      </c>
      <c r="T163" s="12">
        <v>0</v>
      </c>
      <c r="U163" s="12">
        <v>0</v>
      </c>
      <c r="V163" s="13">
        <f t="shared" si="25"/>
        <v>0</v>
      </c>
      <c r="W163" s="14">
        <f t="shared" si="27"/>
        <v>0</v>
      </c>
      <c r="X163" s="14">
        <f t="shared" si="28"/>
        <v>0</v>
      </c>
      <c r="Y163" s="14">
        <f t="shared" si="29"/>
        <v>0</v>
      </c>
      <c r="Z163" s="14">
        <f t="shared" si="30"/>
        <v>0</v>
      </c>
    </row>
    <row r="164" spans="1:26" outlineLevel="4" x14ac:dyDescent="0.35">
      <c r="A164" s="9" t="s">
        <v>199</v>
      </c>
      <c r="B164" s="9" t="s">
        <v>30</v>
      </c>
      <c r="C164" s="9" t="s">
        <v>97</v>
      </c>
      <c r="D164" s="9" t="s">
        <v>120</v>
      </c>
      <c r="E164" s="9" t="s">
        <v>33</v>
      </c>
      <c r="F164" s="10" t="s">
        <v>34</v>
      </c>
      <c r="G164" s="9">
        <v>1120</v>
      </c>
      <c r="H164" s="9">
        <v>3480</v>
      </c>
      <c r="I164" s="11" t="s">
        <v>121</v>
      </c>
      <c r="J164" s="12">
        <v>110535324</v>
      </c>
      <c r="K164" s="12">
        <v>110535324</v>
      </c>
      <c r="L164" s="12">
        <v>19900913.859999999</v>
      </c>
      <c r="M164" s="13">
        <f t="shared" si="26"/>
        <v>110535324</v>
      </c>
      <c r="N164" s="12">
        <v>0</v>
      </c>
      <c r="O164" s="12">
        <v>1836962.99</v>
      </c>
      <c r="P164" s="12">
        <v>0</v>
      </c>
      <c r="Q164" s="12">
        <v>88797447.150000006</v>
      </c>
      <c r="R164" s="12">
        <v>88797447.150000006</v>
      </c>
      <c r="S164" s="12">
        <v>0</v>
      </c>
      <c r="T164" s="12">
        <v>19900913.859999999</v>
      </c>
      <c r="U164" s="12">
        <v>0</v>
      </c>
      <c r="V164" s="13">
        <f t="shared" si="25"/>
        <v>19900913.859999999</v>
      </c>
      <c r="W164" s="14">
        <f t="shared" si="27"/>
        <v>0.80333999970905234</v>
      </c>
      <c r="X164" s="14">
        <f t="shared" si="28"/>
        <v>0.80333999970905234</v>
      </c>
      <c r="Y164" s="14">
        <f t="shared" si="29"/>
        <v>1.6618786859483942E-2</v>
      </c>
      <c r="Z164" s="14">
        <f t="shared" si="30"/>
        <v>0.81995878656853627</v>
      </c>
    </row>
    <row r="165" spans="1:26" outlineLevel="4" x14ac:dyDescent="0.35">
      <c r="A165" s="9" t="s">
        <v>199</v>
      </c>
      <c r="B165" s="9" t="s">
        <v>30</v>
      </c>
      <c r="C165" s="9" t="s">
        <v>97</v>
      </c>
      <c r="D165" s="9" t="s">
        <v>122</v>
      </c>
      <c r="E165" s="9" t="s">
        <v>33</v>
      </c>
      <c r="F165" s="10" t="s">
        <v>34</v>
      </c>
      <c r="G165" s="9">
        <v>1120</v>
      </c>
      <c r="H165" s="9">
        <v>3480</v>
      </c>
      <c r="I165" s="11" t="s">
        <v>123</v>
      </c>
      <c r="J165" s="12">
        <v>3216340</v>
      </c>
      <c r="K165" s="12">
        <v>3216340</v>
      </c>
      <c r="L165" s="12">
        <v>894038</v>
      </c>
      <c r="M165" s="13">
        <f t="shared" si="26"/>
        <v>3216340</v>
      </c>
      <c r="N165" s="12">
        <v>0</v>
      </c>
      <c r="O165" s="12">
        <v>66950</v>
      </c>
      <c r="P165" s="12">
        <v>0</v>
      </c>
      <c r="Q165" s="12">
        <v>1959434.25</v>
      </c>
      <c r="R165" s="12">
        <v>1959434.25</v>
      </c>
      <c r="S165" s="12">
        <v>295917.75</v>
      </c>
      <c r="T165" s="12">
        <v>1189955.75</v>
      </c>
      <c r="U165" s="12">
        <v>0</v>
      </c>
      <c r="V165" s="13">
        <f t="shared" si="25"/>
        <v>1189955.75</v>
      </c>
      <c r="W165" s="14">
        <f t="shared" si="27"/>
        <v>0.60921241224497413</v>
      </c>
      <c r="X165" s="14">
        <f t="shared" si="28"/>
        <v>0.60921241224497413</v>
      </c>
      <c r="Y165" s="14">
        <f t="shared" si="29"/>
        <v>2.0815585416964624E-2</v>
      </c>
      <c r="Z165" s="14">
        <f t="shared" si="30"/>
        <v>0.63002799766193873</v>
      </c>
    </row>
    <row r="166" spans="1:26" outlineLevel="4" x14ac:dyDescent="0.35">
      <c r="A166" s="9" t="s">
        <v>199</v>
      </c>
      <c r="B166" s="9" t="s">
        <v>30</v>
      </c>
      <c r="C166" s="9" t="s">
        <v>97</v>
      </c>
      <c r="D166" s="9" t="s">
        <v>124</v>
      </c>
      <c r="E166" s="9" t="s">
        <v>33</v>
      </c>
      <c r="F166" s="10" t="s">
        <v>34</v>
      </c>
      <c r="G166" s="9">
        <v>1120</v>
      </c>
      <c r="H166" s="9">
        <v>3480</v>
      </c>
      <c r="I166" s="11" t="s">
        <v>125</v>
      </c>
      <c r="J166" s="12">
        <v>6523860</v>
      </c>
      <c r="K166" s="12">
        <v>3523860</v>
      </c>
      <c r="L166" s="12">
        <v>0</v>
      </c>
      <c r="M166" s="13">
        <f t="shared" si="26"/>
        <v>3523860</v>
      </c>
      <c r="N166" s="12">
        <v>0</v>
      </c>
      <c r="O166" s="12">
        <v>540153.99</v>
      </c>
      <c r="P166" s="12">
        <v>0</v>
      </c>
      <c r="Q166" s="12">
        <v>2979266.76</v>
      </c>
      <c r="R166" s="12">
        <v>2979266.76</v>
      </c>
      <c r="S166" s="12">
        <v>4439.25</v>
      </c>
      <c r="T166" s="12">
        <v>4439.25</v>
      </c>
      <c r="U166" s="12">
        <v>0</v>
      </c>
      <c r="V166" s="13">
        <f t="shared" si="25"/>
        <v>4439.25</v>
      </c>
      <c r="W166" s="14">
        <f t="shared" si="27"/>
        <v>0.84545548347550692</v>
      </c>
      <c r="X166" s="14">
        <f t="shared" si="28"/>
        <v>0.84545548347550692</v>
      </c>
      <c r="Y166" s="14">
        <f t="shared" si="29"/>
        <v>0.15328474740767226</v>
      </c>
      <c r="Z166" s="14">
        <f t="shared" si="30"/>
        <v>0.9987402308831792</v>
      </c>
    </row>
    <row r="167" spans="1:26" outlineLevel="3" x14ac:dyDescent="0.35">
      <c r="A167" s="24"/>
      <c r="B167" s="24"/>
      <c r="C167" s="24" t="s">
        <v>462</v>
      </c>
      <c r="D167" s="24"/>
      <c r="E167" s="24"/>
      <c r="F167" s="25"/>
      <c r="G167" s="24"/>
      <c r="H167" s="24"/>
      <c r="I167" s="26"/>
      <c r="J167" s="27">
        <f t="shared" ref="J167:V167" si="31">SUBTOTAL(9,J147:J166)</f>
        <v>620362112</v>
      </c>
      <c r="K167" s="27">
        <f t="shared" si="31"/>
        <v>421392112</v>
      </c>
      <c r="L167" s="27">
        <f t="shared" si="31"/>
        <v>43004751.729999997</v>
      </c>
      <c r="M167" s="27">
        <f t="shared" si="31"/>
        <v>421392112</v>
      </c>
      <c r="N167" s="27">
        <f t="shared" si="31"/>
        <v>0</v>
      </c>
      <c r="O167" s="27">
        <f t="shared" si="31"/>
        <v>57869076.460000001</v>
      </c>
      <c r="P167" s="27">
        <f t="shared" si="31"/>
        <v>0</v>
      </c>
      <c r="Q167" s="27">
        <f t="shared" si="31"/>
        <v>298358759.88999999</v>
      </c>
      <c r="R167" s="27">
        <f t="shared" si="31"/>
        <v>294601645.48999995</v>
      </c>
      <c r="S167" s="27">
        <f t="shared" si="31"/>
        <v>22159523.920000002</v>
      </c>
      <c r="T167" s="27">
        <f t="shared" si="31"/>
        <v>65164275.649999991</v>
      </c>
      <c r="U167" s="27">
        <f t="shared" si="31"/>
        <v>0</v>
      </c>
      <c r="V167" s="27">
        <f t="shared" si="31"/>
        <v>65164275.649999991</v>
      </c>
      <c r="W167" s="28">
        <f t="shared" si="27"/>
        <v>0.70803119326068442</v>
      </c>
      <c r="X167" s="28">
        <f t="shared" si="28"/>
        <v>0.70803119326068442</v>
      </c>
      <c r="Y167" s="28">
        <f t="shared" si="29"/>
        <v>0.13732833342642162</v>
      </c>
      <c r="Z167" s="28">
        <f t="shared" si="30"/>
        <v>0.84535952668710601</v>
      </c>
    </row>
    <row r="168" spans="1:26" outlineLevel="4" x14ac:dyDescent="0.35">
      <c r="A168" s="18" t="s">
        <v>199</v>
      </c>
      <c r="B168" s="18" t="s">
        <v>30</v>
      </c>
      <c r="C168" s="18" t="s">
        <v>126</v>
      </c>
      <c r="D168" s="18" t="s">
        <v>257</v>
      </c>
      <c r="E168" s="18" t="s">
        <v>33</v>
      </c>
      <c r="F168" s="19" t="s">
        <v>36</v>
      </c>
      <c r="G168" s="18">
        <v>2210</v>
      </c>
      <c r="H168" s="18">
        <v>3480</v>
      </c>
      <c r="I168" s="20" t="s">
        <v>258</v>
      </c>
      <c r="J168" s="21">
        <v>1500000</v>
      </c>
      <c r="K168" s="21">
        <v>1500000</v>
      </c>
      <c r="L168" s="21">
        <v>243840.98</v>
      </c>
      <c r="M168" s="22">
        <f t="shared" si="26"/>
        <v>1500000</v>
      </c>
      <c r="N168" s="21">
        <v>0</v>
      </c>
      <c r="O168" s="21">
        <v>0</v>
      </c>
      <c r="P168" s="21">
        <v>0</v>
      </c>
      <c r="Q168" s="21">
        <v>1256159.02</v>
      </c>
      <c r="R168" s="21">
        <v>1256159.02</v>
      </c>
      <c r="S168" s="21">
        <v>0</v>
      </c>
      <c r="T168" s="21">
        <v>243840.98</v>
      </c>
      <c r="U168" s="21">
        <v>0</v>
      </c>
      <c r="V168" s="22">
        <f t="shared" si="25"/>
        <v>243840.97999999998</v>
      </c>
      <c r="W168" s="23">
        <f t="shared" si="27"/>
        <v>0.83743934666666664</v>
      </c>
      <c r="X168" s="23">
        <f t="shared" si="28"/>
        <v>0.83743934666666664</v>
      </c>
      <c r="Y168" s="23">
        <f t="shared" si="29"/>
        <v>0</v>
      </c>
      <c r="Z168" s="23">
        <f t="shared" si="30"/>
        <v>0.83743934666666664</v>
      </c>
    </row>
    <row r="169" spans="1:26" outlineLevel="4" x14ac:dyDescent="0.35">
      <c r="A169" s="9" t="s">
        <v>199</v>
      </c>
      <c r="B169" s="9" t="s">
        <v>30</v>
      </c>
      <c r="C169" s="9" t="s">
        <v>126</v>
      </c>
      <c r="D169" s="9" t="s">
        <v>259</v>
      </c>
      <c r="E169" s="9" t="s">
        <v>33</v>
      </c>
      <c r="F169" s="10" t="s">
        <v>36</v>
      </c>
      <c r="G169" s="9">
        <v>2210</v>
      </c>
      <c r="H169" s="9">
        <v>3480</v>
      </c>
      <c r="I169" s="11" t="s">
        <v>260</v>
      </c>
      <c r="J169" s="12">
        <v>300000000</v>
      </c>
      <c r="K169" s="12">
        <v>294280581</v>
      </c>
      <c r="L169" s="12">
        <v>12913873.93</v>
      </c>
      <c r="M169" s="13">
        <f t="shared" si="26"/>
        <v>294280581</v>
      </c>
      <c r="N169" s="12">
        <v>0</v>
      </c>
      <c r="O169" s="12">
        <v>281175577.68000001</v>
      </c>
      <c r="P169" s="12">
        <v>0</v>
      </c>
      <c r="Q169" s="12">
        <v>191129.39</v>
      </c>
      <c r="R169" s="12">
        <v>191129.39</v>
      </c>
      <c r="S169" s="12">
        <v>0</v>
      </c>
      <c r="T169" s="12">
        <v>12913873.93</v>
      </c>
      <c r="U169" s="12">
        <v>0</v>
      </c>
      <c r="V169" s="13">
        <f t="shared" si="25"/>
        <v>12913873.929999992</v>
      </c>
      <c r="W169" s="14">
        <f t="shared" si="27"/>
        <v>6.4948012998519949E-4</v>
      </c>
      <c r="X169" s="14">
        <f t="shared" si="28"/>
        <v>6.4948012998519949E-4</v>
      </c>
      <c r="Y169" s="14">
        <f t="shared" si="29"/>
        <v>0.95546765853367677</v>
      </c>
      <c r="Z169" s="14">
        <f t="shared" si="30"/>
        <v>0.95611713866366199</v>
      </c>
    </row>
    <row r="170" spans="1:26" outlineLevel="4" x14ac:dyDescent="0.35">
      <c r="A170" s="9" t="s">
        <v>199</v>
      </c>
      <c r="B170" s="9" t="s">
        <v>30</v>
      </c>
      <c r="C170" s="9" t="s">
        <v>126</v>
      </c>
      <c r="D170" s="9" t="s">
        <v>127</v>
      </c>
      <c r="E170" s="9" t="s">
        <v>33</v>
      </c>
      <c r="F170" s="10" t="s">
        <v>36</v>
      </c>
      <c r="G170" s="9">
        <v>2210</v>
      </c>
      <c r="H170" s="9">
        <v>3480</v>
      </c>
      <c r="I170" s="11" t="s">
        <v>128</v>
      </c>
      <c r="J170" s="12">
        <v>650000</v>
      </c>
      <c r="K170" s="12">
        <v>40342</v>
      </c>
      <c r="L170" s="12">
        <v>0</v>
      </c>
      <c r="M170" s="13">
        <f t="shared" si="26"/>
        <v>40342</v>
      </c>
      <c r="N170" s="12">
        <v>0</v>
      </c>
      <c r="O170" s="12">
        <v>0</v>
      </c>
      <c r="P170" s="12">
        <v>0</v>
      </c>
      <c r="Q170" s="12">
        <v>0</v>
      </c>
      <c r="R170" s="12">
        <v>0</v>
      </c>
      <c r="S170" s="12">
        <v>40342</v>
      </c>
      <c r="T170" s="12">
        <v>40342</v>
      </c>
      <c r="U170" s="12">
        <v>0</v>
      </c>
      <c r="V170" s="13">
        <f t="shared" si="25"/>
        <v>40342</v>
      </c>
      <c r="W170" s="14">
        <f t="shared" si="27"/>
        <v>0</v>
      </c>
      <c r="X170" s="14">
        <f t="shared" si="28"/>
        <v>0</v>
      </c>
      <c r="Y170" s="14">
        <f t="shared" si="29"/>
        <v>0</v>
      </c>
      <c r="Z170" s="14">
        <f t="shared" si="30"/>
        <v>0</v>
      </c>
    </row>
    <row r="171" spans="1:26" outlineLevel="4" x14ac:dyDescent="0.35">
      <c r="A171" s="9" t="s">
        <v>199</v>
      </c>
      <c r="B171" s="9" t="s">
        <v>30</v>
      </c>
      <c r="C171" s="9" t="s">
        <v>126</v>
      </c>
      <c r="D171" s="9" t="s">
        <v>129</v>
      </c>
      <c r="E171" s="9" t="s">
        <v>33</v>
      </c>
      <c r="F171" s="10" t="s">
        <v>34</v>
      </c>
      <c r="G171" s="9">
        <v>2210</v>
      </c>
      <c r="H171" s="9">
        <v>3480</v>
      </c>
      <c r="I171" s="11" t="s">
        <v>130</v>
      </c>
      <c r="J171" s="37" t="s">
        <v>447</v>
      </c>
      <c r="K171" s="12">
        <v>41880119</v>
      </c>
      <c r="L171" s="12">
        <v>4000000</v>
      </c>
      <c r="M171" s="13">
        <f t="shared" si="26"/>
        <v>41880119</v>
      </c>
      <c r="N171" s="12">
        <v>4606747.4800000004</v>
      </c>
      <c r="O171" s="12">
        <v>31866000</v>
      </c>
      <c r="P171" s="12">
        <v>0</v>
      </c>
      <c r="Q171" s="12">
        <v>0</v>
      </c>
      <c r="R171" s="12">
        <v>0</v>
      </c>
      <c r="S171" s="12">
        <v>1407371.52</v>
      </c>
      <c r="T171" s="12">
        <v>5407371.5199999996</v>
      </c>
      <c r="U171" s="12">
        <v>0</v>
      </c>
      <c r="V171" s="13">
        <f t="shared" si="25"/>
        <v>5407371.5199999958</v>
      </c>
      <c r="W171" s="14">
        <f t="shared" si="27"/>
        <v>0</v>
      </c>
      <c r="X171" s="14">
        <f t="shared" si="28"/>
        <v>0</v>
      </c>
      <c r="Y171" s="14">
        <f t="shared" si="29"/>
        <v>0.87088452351341228</v>
      </c>
      <c r="Z171" s="14">
        <f t="shared" si="30"/>
        <v>0.87088452351341228</v>
      </c>
    </row>
    <row r="172" spans="1:26" outlineLevel="4" x14ac:dyDescent="0.35">
      <c r="A172" s="9" t="s">
        <v>199</v>
      </c>
      <c r="B172" s="9" t="s">
        <v>30</v>
      </c>
      <c r="C172" s="9" t="s">
        <v>126</v>
      </c>
      <c r="D172" s="9" t="s">
        <v>129</v>
      </c>
      <c r="E172" s="9" t="s">
        <v>33</v>
      </c>
      <c r="F172" s="10" t="s">
        <v>36</v>
      </c>
      <c r="G172" s="9">
        <v>2210</v>
      </c>
      <c r="H172" s="9">
        <v>3480</v>
      </c>
      <c r="I172" s="11" t="s">
        <v>130</v>
      </c>
      <c r="J172" s="12">
        <v>30661267</v>
      </c>
      <c r="K172" s="12">
        <v>36990344</v>
      </c>
      <c r="L172" s="12">
        <v>0</v>
      </c>
      <c r="M172" s="13">
        <f t="shared" si="26"/>
        <v>36990344</v>
      </c>
      <c r="N172" s="12">
        <v>0</v>
      </c>
      <c r="O172" s="12">
        <v>112082.63</v>
      </c>
      <c r="P172" s="12">
        <v>0</v>
      </c>
      <c r="Q172" s="12">
        <v>28597604.5</v>
      </c>
      <c r="R172" s="12">
        <v>28597604.5</v>
      </c>
      <c r="S172" s="12">
        <v>8280656.8700000001</v>
      </c>
      <c r="T172" s="12">
        <v>8280656.8700000001</v>
      </c>
      <c r="U172" s="12">
        <v>0</v>
      </c>
      <c r="V172" s="13">
        <f t="shared" si="25"/>
        <v>8280656.8699999973</v>
      </c>
      <c r="W172" s="14">
        <f t="shared" si="27"/>
        <v>0.77310999054239671</v>
      </c>
      <c r="X172" s="14">
        <f t="shared" si="28"/>
        <v>0.77310999054239671</v>
      </c>
      <c r="Y172" s="14">
        <f t="shared" si="29"/>
        <v>3.0300510316962721E-3</v>
      </c>
      <c r="Z172" s="14">
        <f t="shared" si="30"/>
        <v>0.776140041574093</v>
      </c>
    </row>
    <row r="173" spans="1:26" outlineLevel="4" x14ac:dyDescent="0.35">
      <c r="A173" s="9" t="s">
        <v>199</v>
      </c>
      <c r="B173" s="9" t="s">
        <v>30</v>
      </c>
      <c r="C173" s="9" t="s">
        <v>126</v>
      </c>
      <c r="D173" s="9" t="s">
        <v>131</v>
      </c>
      <c r="E173" s="9" t="s">
        <v>33</v>
      </c>
      <c r="F173" s="10" t="s">
        <v>36</v>
      </c>
      <c r="G173" s="9">
        <v>2210</v>
      </c>
      <c r="H173" s="9">
        <v>3480</v>
      </c>
      <c r="I173" s="11" t="s">
        <v>132</v>
      </c>
      <c r="J173" s="12">
        <v>49689000</v>
      </c>
      <c r="K173" s="12">
        <v>49689000</v>
      </c>
      <c r="L173" s="12">
        <v>0</v>
      </c>
      <c r="M173" s="13">
        <f t="shared" si="26"/>
        <v>49689000</v>
      </c>
      <c r="N173" s="12">
        <v>0</v>
      </c>
      <c r="O173" s="12">
        <v>4898688.01</v>
      </c>
      <c r="P173" s="12">
        <v>0</v>
      </c>
      <c r="Q173" s="12">
        <v>42992032.57</v>
      </c>
      <c r="R173" s="12">
        <v>42992032.57</v>
      </c>
      <c r="S173" s="12">
        <v>1798279.42</v>
      </c>
      <c r="T173" s="12">
        <v>1798279.42</v>
      </c>
      <c r="U173" s="12">
        <v>0</v>
      </c>
      <c r="V173" s="13">
        <f t="shared" si="25"/>
        <v>1798279.4200000018</v>
      </c>
      <c r="W173" s="14">
        <f t="shared" si="27"/>
        <v>0.86522233431946705</v>
      </c>
      <c r="X173" s="14">
        <f t="shared" si="28"/>
        <v>0.86522233431946705</v>
      </c>
      <c r="Y173" s="14">
        <f t="shared" si="29"/>
        <v>9.8586971160619041E-2</v>
      </c>
      <c r="Z173" s="14">
        <f t="shared" si="30"/>
        <v>0.96380930548008603</v>
      </c>
    </row>
    <row r="174" spans="1:26" outlineLevel="4" x14ac:dyDescent="0.35">
      <c r="A174" s="9" t="s">
        <v>199</v>
      </c>
      <c r="B174" s="9" t="s">
        <v>30</v>
      </c>
      <c r="C174" s="9" t="s">
        <v>126</v>
      </c>
      <c r="D174" s="9" t="s">
        <v>133</v>
      </c>
      <c r="E174" s="9" t="s">
        <v>33</v>
      </c>
      <c r="F174" s="10" t="s">
        <v>36</v>
      </c>
      <c r="G174" s="9">
        <v>2210</v>
      </c>
      <c r="H174" s="9">
        <v>3480</v>
      </c>
      <c r="I174" s="11" t="s">
        <v>261</v>
      </c>
      <c r="J174" s="12">
        <v>1197025</v>
      </c>
      <c r="K174" s="12">
        <v>1197025</v>
      </c>
      <c r="L174" s="12">
        <v>0</v>
      </c>
      <c r="M174" s="13">
        <f t="shared" si="26"/>
        <v>1197025</v>
      </c>
      <c r="N174" s="12">
        <v>0</v>
      </c>
      <c r="O174" s="12">
        <v>0</v>
      </c>
      <c r="P174" s="12">
        <v>0</v>
      </c>
      <c r="Q174" s="12">
        <v>1000000</v>
      </c>
      <c r="R174" s="12">
        <v>1000000</v>
      </c>
      <c r="S174" s="12">
        <v>197025</v>
      </c>
      <c r="T174" s="12">
        <v>197025</v>
      </c>
      <c r="U174" s="12">
        <v>0</v>
      </c>
      <c r="V174" s="13">
        <f t="shared" si="25"/>
        <v>197025</v>
      </c>
      <c r="W174" s="14">
        <f t="shared" si="27"/>
        <v>0.83540444017459958</v>
      </c>
      <c r="X174" s="14">
        <f t="shared" si="28"/>
        <v>0.83540444017459958</v>
      </c>
      <c r="Y174" s="14">
        <f t="shared" si="29"/>
        <v>0</v>
      </c>
      <c r="Z174" s="14">
        <f t="shared" si="30"/>
        <v>0.83540444017459958</v>
      </c>
    </row>
    <row r="175" spans="1:26" outlineLevel="4" x14ac:dyDescent="0.35">
      <c r="A175" s="9" t="s">
        <v>199</v>
      </c>
      <c r="B175" s="9" t="s">
        <v>30</v>
      </c>
      <c r="C175" s="9" t="s">
        <v>126</v>
      </c>
      <c r="D175" s="9" t="s">
        <v>135</v>
      </c>
      <c r="E175" s="9" t="s">
        <v>33</v>
      </c>
      <c r="F175" s="10" t="s">
        <v>36</v>
      </c>
      <c r="G175" s="9">
        <v>2210</v>
      </c>
      <c r="H175" s="9">
        <v>3480</v>
      </c>
      <c r="I175" s="11" t="s">
        <v>136</v>
      </c>
      <c r="J175" s="12">
        <v>31600000</v>
      </c>
      <c r="K175" s="12">
        <v>31600000</v>
      </c>
      <c r="L175" s="12">
        <v>752068.42</v>
      </c>
      <c r="M175" s="13">
        <f t="shared" si="26"/>
        <v>31600000</v>
      </c>
      <c r="N175" s="12">
        <v>29788685</v>
      </c>
      <c r="O175" s="12">
        <v>365683.59</v>
      </c>
      <c r="P175" s="12">
        <v>0</v>
      </c>
      <c r="Q175" s="12">
        <v>693562.97</v>
      </c>
      <c r="R175" s="12">
        <v>693562.97</v>
      </c>
      <c r="S175" s="12">
        <v>0.02</v>
      </c>
      <c r="T175" s="12">
        <v>752068.44</v>
      </c>
      <c r="U175" s="12">
        <v>0</v>
      </c>
      <c r="V175" s="13">
        <f t="shared" si="25"/>
        <v>752068.44</v>
      </c>
      <c r="W175" s="14">
        <f t="shared" si="27"/>
        <v>2.1948195253164555E-2</v>
      </c>
      <c r="X175" s="14">
        <f t="shared" si="28"/>
        <v>2.1948195253164555E-2</v>
      </c>
      <c r="Y175" s="14">
        <f t="shared" si="29"/>
        <v>0.9542521705696202</v>
      </c>
      <c r="Z175" s="14">
        <f t="shared" si="30"/>
        <v>0.9762003658227848</v>
      </c>
    </row>
    <row r="176" spans="1:26" outlineLevel="4" x14ac:dyDescent="0.35">
      <c r="A176" s="9" t="s">
        <v>199</v>
      </c>
      <c r="B176" s="9" t="s">
        <v>30</v>
      </c>
      <c r="C176" s="9" t="s">
        <v>126</v>
      </c>
      <c r="D176" s="9" t="s">
        <v>137</v>
      </c>
      <c r="E176" s="9" t="s">
        <v>33</v>
      </c>
      <c r="F176" s="10" t="s">
        <v>36</v>
      </c>
      <c r="G176" s="9">
        <v>2240</v>
      </c>
      <c r="H176" s="9">
        <v>3480</v>
      </c>
      <c r="I176" s="11" t="s">
        <v>138</v>
      </c>
      <c r="J176" s="12">
        <v>6000000</v>
      </c>
      <c r="K176" s="12">
        <v>6000000</v>
      </c>
      <c r="L176" s="12">
        <v>0</v>
      </c>
      <c r="M176" s="13">
        <f t="shared" si="26"/>
        <v>6000000</v>
      </c>
      <c r="N176" s="12">
        <v>0</v>
      </c>
      <c r="O176" s="12">
        <v>0</v>
      </c>
      <c r="P176" s="12">
        <v>0</v>
      </c>
      <c r="Q176" s="12">
        <v>5962671</v>
      </c>
      <c r="R176" s="12">
        <v>5962671</v>
      </c>
      <c r="S176" s="12">
        <v>37329</v>
      </c>
      <c r="T176" s="12">
        <v>37329</v>
      </c>
      <c r="U176" s="12">
        <v>0</v>
      </c>
      <c r="V176" s="13">
        <f t="shared" si="25"/>
        <v>37329</v>
      </c>
      <c r="W176" s="14">
        <f t="shared" si="27"/>
        <v>0.99377850000000001</v>
      </c>
      <c r="X176" s="14">
        <f t="shared" si="28"/>
        <v>0.99377850000000001</v>
      </c>
      <c r="Y176" s="14">
        <f t="shared" si="29"/>
        <v>0</v>
      </c>
      <c r="Z176" s="14">
        <f t="shared" si="30"/>
        <v>0.99377850000000001</v>
      </c>
    </row>
    <row r="177" spans="1:26" outlineLevel="3" x14ac:dyDescent="0.35">
      <c r="A177" s="24"/>
      <c r="B177" s="24"/>
      <c r="C177" s="24" t="s">
        <v>463</v>
      </c>
      <c r="D177" s="24"/>
      <c r="E177" s="24"/>
      <c r="F177" s="25"/>
      <c r="G177" s="24"/>
      <c r="H177" s="24"/>
      <c r="I177" s="26"/>
      <c r="J177" s="27">
        <f t="shared" ref="J177:V177" si="32">SUBTOTAL(9,J168:J176)</f>
        <v>421297292</v>
      </c>
      <c r="K177" s="27">
        <f t="shared" si="32"/>
        <v>463177411</v>
      </c>
      <c r="L177" s="27">
        <f t="shared" si="32"/>
        <v>17909783.330000002</v>
      </c>
      <c r="M177" s="27">
        <f t="shared" si="32"/>
        <v>463177411</v>
      </c>
      <c r="N177" s="27">
        <f t="shared" si="32"/>
        <v>34395432.480000004</v>
      </c>
      <c r="O177" s="27">
        <f t="shared" si="32"/>
        <v>318418031.90999997</v>
      </c>
      <c r="P177" s="27">
        <f t="shared" si="32"/>
        <v>0</v>
      </c>
      <c r="Q177" s="27">
        <f t="shared" si="32"/>
        <v>80693159.450000003</v>
      </c>
      <c r="R177" s="27">
        <f t="shared" si="32"/>
        <v>80693159.450000003</v>
      </c>
      <c r="S177" s="27">
        <f t="shared" si="32"/>
        <v>11761003.83</v>
      </c>
      <c r="T177" s="27">
        <f t="shared" si="32"/>
        <v>29670787.16</v>
      </c>
      <c r="U177" s="27">
        <f t="shared" si="32"/>
        <v>0</v>
      </c>
      <c r="V177" s="27">
        <f t="shared" si="32"/>
        <v>29670787.159999989</v>
      </c>
      <c r="W177" s="28">
        <f t="shared" si="27"/>
        <v>0.17421652596525267</v>
      </c>
      <c r="X177" s="28">
        <f t="shared" si="28"/>
        <v>0.17421652596525267</v>
      </c>
      <c r="Y177" s="28">
        <f t="shared" si="29"/>
        <v>0.76172424650044079</v>
      </c>
      <c r="Z177" s="28">
        <f t="shared" si="30"/>
        <v>0.9359407724656934</v>
      </c>
    </row>
    <row r="178" spans="1:26" ht="78" outlineLevel="4" x14ac:dyDescent="0.35">
      <c r="A178" s="18" t="s">
        <v>199</v>
      </c>
      <c r="B178" s="18" t="s">
        <v>30</v>
      </c>
      <c r="C178" s="18" t="s">
        <v>139</v>
      </c>
      <c r="D178" s="18" t="s">
        <v>140</v>
      </c>
      <c r="E178" s="18" t="s">
        <v>54</v>
      </c>
      <c r="F178" s="19" t="s">
        <v>34</v>
      </c>
      <c r="G178" s="18">
        <v>1310</v>
      </c>
      <c r="H178" s="18">
        <v>3480</v>
      </c>
      <c r="I178" s="20" t="s">
        <v>141</v>
      </c>
      <c r="J178" s="21">
        <v>58442406</v>
      </c>
      <c r="K178" s="21">
        <v>52336189</v>
      </c>
      <c r="L178" s="21">
        <v>0</v>
      </c>
      <c r="M178" s="22">
        <f t="shared" si="26"/>
        <v>52336189</v>
      </c>
      <c r="N178" s="21">
        <v>0</v>
      </c>
      <c r="O178" s="21">
        <v>8560697.3000000007</v>
      </c>
      <c r="P178" s="21">
        <v>0</v>
      </c>
      <c r="Q178" s="21">
        <v>43775491.700000003</v>
      </c>
      <c r="R178" s="21">
        <v>43775491.700000003</v>
      </c>
      <c r="S178" s="21">
        <v>0</v>
      </c>
      <c r="T178" s="21">
        <v>0</v>
      </c>
      <c r="U178" s="21">
        <v>0</v>
      </c>
      <c r="V178" s="22">
        <f t="shared" si="25"/>
        <v>0</v>
      </c>
      <c r="W178" s="23">
        <f t="shared" si="27"/>
        <v>0.83642872238939681</v>
      </c>
      <c r="X178" s="23">
        <f t="shared" si="28"/>
        <v>0.83642872238939681</v>
      </c>
      <c r="Y178" s="23">
        <f t="shared" si="29"/>
        <v>0.16357127761060325</v>
      </c>
      <c r="Z178" s="23">
        <f t="shared" si="30"/>
        <v>1</v>
      </c>
    </row>
    <row r="179" spans="1:26" ht="78" outlineLevel="4" x14ac:dyDescent="0.35">
      <c r="A179" s="9" t="s">
        <v>199</v>
      </c>
      <c r="B179" s="9" t="s">
        <v>30</v>
      </c>
      <c r="C179" s="9" t="s">
        <v>139</v>
      </c>
      <c r="D179" s="9" t="s">
        <v>140</v>
      </c>
      <c r="E179" s="9" t="s">
        <v>142</v>
      </c>
      <c r="F179" s="10" t="s">
        <v>34</v>
      </c>
      <c r="G179" s="9">
        <v>1310</v>
      </c>
      <c r="H179" s="9">
        <v>3480</v>
      </c>
      <c r="I179" s="11" t="s">
        <v>143</v>
      </c>
      <c r="J179" s="12">
        <v>25239977</v>
      </c>
      <c r="K179" s="12">
        <v>25653763</v>
      </c>
      <c r="L179" s="12">
        <v>0</v>
      </c>
      <c r="M179" s="13">
        <f t="shared" si="26"/>
        <v>25653763</v>
      </c>
      <c r="N179" s="12">
        <v>0</v>
      </c>
      <c r="O179" s="12">
        <v>2427288.7000000002</v>
      </c>
      <c r="P179" s="12">
        <v>0</v>
      </c>
      <c r="Q179" s="12">
        <v>23226474.300000001</v>
      </c>
      <c r="R179" s="12">
        <v>23226474.300000001</v>
      </c>
      <c r="S179" s="12">
        <v>0</v>
      </c>
      <c r="T179" s="12">
        <v>0</v>
      </c>
      <c r="U179" s="12">
        <v>0</v>
      </c>
      <c r="V179" s="13">
        <f t="shared" si="25"/>
        <v>0</v>
      </c>
      <c r="W179" s="14">
        <f t="shared" si="27"/>
        <v>0.9053827424849914</v>
      </c>
      <c r="X179" s="14">
        <f t="shared" si="28"/>
        <v>0.9053827424849914</v>
      </c>
      <c r="Y179" s="14">
        <f t="shared" si="29"/>
        <v>9.4617257515008629E-2</v>
      </c>
      <c r="Z179" s="14">
        <f t="shared" si="30"/>
        <v>1</v>
      </c>
    </row>
    <row r="180" spans="1:26" ht="52" outlineLevel="4" x14ac:dyDescent="0.35">
      <c r="A180" s="9" t="s">
        <v>199</v>
      </c>
      <c r="B180" s="9" t="s">
        <v>30</v>
      </c>
      <c r="C180" s="9" t="s">
        <v>139</v>
      </c>
      <c r="D180" s="9" t="s">
        <v>140</v>
      </c>
      <c r="E180" s="9" t="s">
        <v>144</v>
      </c>
      <c r="F180" s="10" t="s">
        <v>34</v>
      </c>
      <c r="G180" s="9">
        <v>1310</v>
      </c>
      <c r="H180" s="9">
        <v>3480</v>
      </c>
      <c r="I180" s="11" t="s">
        <v>145</v>
      </c>
      <c r="J180" s="12">
        <v>5612798290</v>
      </c>
      <c r="K180" s="12">
        <v>4999719871</v>
      </c>
      <c r="L180" s="12">
        <v>0</v>
      </c>
      <c r="M180" s="13">
        <f t="shared" si="26"/>
        <v>4999719871</v>
      </c>
      <c r="N180" s="12">
        <v>0</v>
      </c>
      <c r="O180" s="12">
        <v>776521363.45000005</v>
      </c>
      <c r="P180" s="12">
        <v>0</v>
      </c>
      <c r="Q180" s="12">
        <v>4223198507.5500002</v>
      </c>
      <c r="R180" s="12">
        <v>4223198507.5500002</v>
      </c>
      <c r="S180" s="12">
        <v>0</v>
      </c>
      <c r="T180" s="12">
        <v>0</v>
      </c>
      <c r="U180" s="12">
        <v>0</v>
      </c>
      <c r="V180" s="13">
        <f t="shared" si="25"/>
        <v>0</v>
      </c>
      <c r="W180" s="14">
        <f t="shared" si="27"/>
        <v>0.84468702577636878</v>
      </c>
      <c r="X180" s="14">
        <f t="shared" si="28"/>
        <v>0.84468702577636878</v>
      </c>
      <c r="Y180" s="14">
        <f t="shared" si="29"/>
        <v>0.15531297422363127</v>
      </c>
      <c r="Z180" s="14">
        <f t="shared" si="30"/>
        <v>1</v>
      </c>
    </row>
    <row r="181" spans="1:26" outlineLevel="4" x14ac:dyDescent="0.35">
      <c r="A181" s="9" t="s">
        <v>199</v>
      </c>
      <c r="B181" s="9" t="s">
        <v>30</v>
      </c>
      <c r="C181" s="9" t="s">
        <v>139</v>
      </c>
      <c r="D181" s="9" t="s">
        <v>262</v>
      </c>
      <c r="E181" s="9" t="s">
        <v>33</v>
      </c>
      <c r="F181" s="10" t="s">
        <v>34</v>
      </c>
      <c r="G181" s="9">
        <v>1320</v>
      </c>
      <c r="H181" s="9">
        <v>3480</v>
      </c>
      <c r="I181" s="11" t="s">
        <v>263</v>
      </c>
      <c r="J181" s="12">
        <v>16000000000</v>
      </c>
      <c r="K181" s="12">
        <v>16350775643</v>
      </c>
      <c r="L181" s="12">
        <v>0</v>
      </c>
      <c r="M181" s="13">
        <f t="shared" si="26"/>
        <v>16350775643</v>
      </c>
      <c r="N181" s="12">
        <v>0</v>
      </c>
      <c r="O181" s="12">
        <v>65680.539999999994</v>
      </c>
      <c r="P181" s="12">
        <v>0</v>
      </c>
      <c r="Q181" s="12">
        <v>16350709962.459999</v>
      </c>
      <c r="R181" s="12">
        <v>16342712316.709999</v>
      </c>
      <c r="S181" s="12">
        <v>0</v>
      </c>
      <c r="T181" s="12">
        <v>0</v>
      </c>
      <c r="U181" s="12">
        <v>0</v>
      </c>
      <c r="V181" s="13">
        <f t="shared" si="25"/>
        <v>0</v>
      </c>
      <c r="W181" s="14">
        <f t="shared" si="27"/>
        <v>0.99999598303215487</v>
      </c>
      <c r="X181" s="14">
        <f t="shared" si="28"/>
        <v>0.99999598303215487</v>
      </c>
      <c r="Y181" s="14">
        <f t="shared" si="29"/>
        <v>4.0169678450770478E-6</v>
      </c>
      <c r="Z181" s="14">
        <f t="shared" si="30"/>
        <v>0.99999999999999989</v>
      </c>
    </row>
    <row r="182" spans="1:26" ht="26" outlineLevel="4" x14ac:dyDescent="0.35">
      <c r="A182" s="9" t="s">
        <v>199</v>
      </c>
      <c r="B182" s="9" t="s">
        <v>30</v>
      </c>
      <c r="C182" s="9" t="s">
        <v>139</v>
      </c>
      <c r="D182" s="9" t="s">
        <v>176</v>
      </c>
      <c r="E182" s="9" t="s">
        <v>33</v>
      </c>
      <c r="F182" s="10" t="s">
        <v>34</v>
      </c>
      <c r="G182" s="9">
        <v>1320</v>
      </c>
      <c r="H182" s="9">
        <v>3480</v>
      </c>
      <c r="I182" s="11" t="s">
        <v>177</v>
      </c>
      <c r="J182" s="12">
        <v>39727003</v>
      </c>
      <c r="K182" s="12">
        <v>54427003</v>
      </c>
      <c r="L182" s="12">
        <v>0</v>
      </c>
      <c r="M182" s="13">
        <f t="shared" si="26"/>
        <v>54427003</v>
      </c>
      <c r="N182" s="12">
        <v>0</v>
      </c>
      <c r="O182" s="12">
        <v>60133.35</v>
      </c>
      <c r="P182" s="12">
        <v>0</v>
      </c>
      <c r="Q182" s="12">
        <v>38652319.609999999</v>
      </c>
      <c r="R182" s="12">
        <v>38652319.609999999</v>
      </c>
      <c r="S182" s="12">
        <v>15714550.039999999</v>
      </c>
      <c r="T182" s="12">
        <v>15714550.039999999</v>
      </c>
      <c r="U182" s="12">
        <v>0</v>
      </c>
      <c r="V182" s="13">
        <f t="shared" si="25"/>
        <v>15714550.039999999</v>
      </c>
      <c r="W182" s="14">
        <f t="shared" si="27"/>
        <v>0.71016806878012373</v>
      </c>
      <c r="X182" s="14">
        <f t="shared" si="28"/>
        <v>0.71016806878012373</v>
      </c>
      <c r="Y182" s="14">
        <f t="shared" si="29"/>
        <v>1.1048440422119145E-3</v>
      </c>
      <c r="Z182" s="14">
        <f t="shared" si="30"/>
        <v>0.71127291282233562</v>
      </c>
    </row>
    <row r="183" spans="1:26" ht="78" outlineLevel="4" x14ac:dyDescent="0.35">
      <c r="A183" s="9" t="s">
        <v>199</v>
      </c>
      <c r="B183" s="9" t="s">
        <v>30</v>
      </c>
      <c r="C183" s="9" t="s">
        <v>139</v>
      </c>
      <c r="D183" s="9" t="s">
        <v>264</v>
      </c>
      <c r="E183" s="9" t="s">
        <v>33</v>
      </c>
      <c r="F183" s="10" t="s">
        <v>34</v>
      </c>
      <c r="G183" s="9">
        <v>1320</v>
      </c>
      <c r="H183" s="9">
        <v>3480</v>
      </c>
      <c r="I183" s="11" t="s">
        <v>265</v>
      </c>
      <c r="J183" s="12">
        <v>1089079996</v>
      </c>
      <c r="K183" s="12">
        <v>1109079996</v>
      </c>
      <c r="L183" s="12">
        <v>0</v>
      </c>
      <c r="M183" s="13">
        <f t="shared" si="26"/>
        <v>1109079996</v>
      </c>
      <c r="N183" s="12">
        <v>0</v>
      </c>
      <c r="O183" s="12">
        <v>340078024.13</v>
      </c>
      <c r="P183" s="12">
        <v>0</v>
      </c>
      <c r="Q183" s="12">
        <v>768691471.87</v>
      </c>
      <c r="R183" s="12">
        <v>765786074.77999997</v>
      </c>
      <c r="S183" s="12">
        <v>310500</v>
      </c>
      <c r="T183" s="12">
        <v>310500</v>
      </c>
      <c r="U183" s="12">
        <v>0</v>
      </c>
      <c r="V183" s="13">
        <f t="shared" si="25"/>
        <v>310500</v>
      </c>
      <c r="W183" s="14">
        <f t="shared" si="27"/>
        <v>0.69308929440829981</v>
      </c>
      <c r="X183" s="14">
        <f t="shared" si="28"/>
        <v>0.69308929440829981</v>
      </c>
      <c r="Y183" s="14">
        <f t="shared" si="29"/>
        <v>0.3066307438205747</v>
      </c>
      <c r="Z183" s="14">
        <f t="shared" si="30"/>
        <v>0.99972003822887445</v>
      </c>
    </row>
    <row r="184" spans="1:26" outlineLevel="3" x14ac:dyDescent="0.35">
      <c r="A184" s="24"/>
      <c r="B184" s="24"/>
      <c r="C184" s="24" t="s">
        <v>464</v>
      </c>
      <c r="D184" s="24"/>
      <c r="E184" s="24"/>
      <c r="F184" s="25"/>
      <c r="G184" s="24"/>
      <c r="H184" s="24"/>
      <c r="I184" s="26"/>
      <c r="J184" s="27">
        <f t="shared" ref="J184:V184" si="33">SUBTOTAL(9,J178:J183)</f>
        <v>22825287672</v>
      </c>
      <c r="K184" s="27">
        <f t="shared" si="33"/>
        <v>22591992465</v>
      </c>
      <c r="L184" s="27">
        <f t="shared" si="33"/>
        <v>0</v>
      </c>
      <c r="M184" s="27">
        <f t="shared" si="33"/>
        <v>22591992465</v>
      </c>
      <c r="N184" s="27">
        <f t="shared" si="33"/>
        <v>0</v>
      </c>
      <c r="O184" s="27">
        <f t="shared" si="33"/>
        <v>1127713187.47</v>
      </c>
      <c r="P184" s="27">
        <f t="shared" si="33"/>
        <v>0</v>
      </c>
      <c r="Q184" s="27">
        <f t="shared" si="33"/>
        <v>21448254227.489998</v>
      </c>
      <c r="R184" s="27">
        <f t="shared" si="33"/>
        <v>21437351184.649998</v>
      </c>
      <c r="S184" s="27">
        <f t="shared" si="33"/>
        <v>16025050.039999999</v>
      </c>
      <c r="T184" s="27">
        <f t="shared" si="33"/>
        <v>16025050.039999999</v>
      </c>
      <c r="U184" s="27">
        <f t="shared" si="33"/>
        <v>0</v>
      </c>
      <c r="V184" s="27">
        <f t="shared" si="33"/>
        <v>16025050.039999999</v>
      </c>
      <c r="W184" s="28">
        <f t="shared" si="27"/>
        <v>0.94937417585979167</v>
      </c>
      <c r="X184" s="28">
        <f t="shared" si="28"/>
        <v>0.94937417585979167</v>
      </c>
      <c r="Y184" s="28">
        <f t="shared" si="29"/>
        <v>4.9916499804834723E-2</v>
      </c>
      <c r="Z184" s="28">
        <f t="shared" si="30"/>
        <v>0.99929067566462637</v>
      </c>
    </row>
    <row r="185" spans="1:26" outlineLevel="1" x14ac:dyDescent="0.35">
      <c r="A185" s="51" t="s">
        <v>451</v>
      </c>
      <c r="B185" s="51"/>
      <c r="C185" s="51"/>
      <c r="D185" s="51"/>
      <c r="E185" s="51"/>
      <c r="F185" s="52"/>
      <c r="G185" s="51"/>
      <c r="H185" s="51"/>
      <c r="I185" s="53"/>
      <c r="J185" s="54">
        <f t="shared" ref="J185:V185" si="34">SUBTOTAL(9,J102:J183)</f>
        <v>48774176849</v>
      </c>
      <c r="K185" s="54">
        <f t="shared" si="34"/>
        <v>48549000727</v>
      </c>
      <c r="L185" s="54">
        <f t="shared" si="34"/>
        <v>133261408.06000002</v>
      </c>
      <c r="M185" s="54">
        <f t="shared" si="34"/>
        <v>48549000727</v>
      </c>
      <c r="N185" s="54">
        <f t="shared" si="34"/>
        <v>218731667.52000001</v>
      </c>
      <c r="O185" s="54">
        <f t="shared" si="34"/>
        <v>4619145467.6599989</v>
      </c>
      <c r="P185" s="54">
        <f t="shared" si="34"/>
        <v>2436600.0300000003</v>
      </c>
      <c r="Q185" s="54">
        <f t="shared" si="34"/>
        <v>41512857854.32</v>
      </c>
      <c r="R185" s="54">
        <f t="shared" si="34"/>
        <v>41491482497.159988</v>
      </c>
      <c r="S185" s="54">
        <f t="shared" si="34"/>
        <v>2062567729.3399997</v>
      </c>
      <c r="T185" s="54">
        <f t="shared" si="34"/>
        <v>2195829137.4699993</v>
      </c>
      <c r="U185" s="54">
        <f t="shared" si="34"/>
        <v>0</v>
      </c>
      <c r="V185" s="54">
        <f t="shared" si="34"/>
        <v>2195829137.4699998</v>
      </c>
      <c r="W185" s="55">
        <f t="shared" si="27"/>
        <v>0.8550713141915004</v>
      </c>
      <c r="X185" s="55">
        <f t="shared" si="28"/>
        <v>0.8550713141915004</v>
      </c>
      <c r="Y185" s="55">
        <f t="shared" si="29"/>
        <v>9.9699554320962808E-2</v>
      </c>
      <c r="Z185" s="55">
        <f t="shared" si="30"/>
        <v>0.95477086851246318</v>
      </c>
    </row>
    <row r="186" spans="1:26" outlineLevel="4" x14ac:dyDescent="0.35">
      <c r="A186" s="18" t="s">
        <v>266</v>
      </c>
      <c r="B186" s="18" t="s">
        <v>267</v>
      </c>
      <c r="C186" s="18" t="s">
        <v>31</v>
      </c>
      <c r="D186" s="18" t="s">
        <v>32</v>
      </c>
      <c r="E186" s="18" t="s">
        <v>33</v>
      </c>
      <c r="F186" s="19" t="s">
        <v>34</v>
      </c>
      <c r="G186" s="18">
        <v>1111</v>
      </c>
      <c r="H186" s="18">
        <v>3480</v>
      </c>
      <c r="I186" s="20" t="s">
        <v>35</v>
      </c>
      <c r="J186" s="21">
        <v>145601840</v>
      </c>
      <c r="K186" s="21">
        <v>148007928</v>
      </c>
      <c r="L186" s="21">
        <v>0</v>
      </c>
      <c r="M186" s="22">
        <f t="shared" si="26"/>
        <v>148007928</v>
      </c>
      <c r="N186" s="21">
        <v>0</v>
      </c>
      <c r="O186" s="21">
        <v>0</v>
      </c>
      <c r="P186" s="21">
        <v>0</v>
      </c>
      <c r="Q186" s="21">
        <v>129918925.93000001</v>
      </c>
      <c r="R186" s="21">
        <v>129918925.93000001</v>
      </c>
      <c r="S186" s="21">
        <v>18089002.07</v>
      </c>
      <c r="T186" s="21">
        <v>18089002.07</v>
      </c>
      <c r="U186" s="21">
        <v>0</v>
      </c>
      <c r="V186" s="22">
        <f t="shared" si="25"/>
        <v>18089002.069999993</v>
      </c>
      <c r="W186" s="23">
        <f t="shared" si="27"/>
        <v>0.87778355987795464</v>
      </c>
      <c r="X186" s="23">
        <f t="shared" si="28"/>
        <v>0.87778355987795464</v>
      </c>
      <c r="Y186" s="23">
        <f t="shared" si="29"/>
        <v>0</v>
      </c>
      <c r="Z186" s="23">
        <f t="shared" si="30"/>
        <v>0.87778355987795464</v>
      </c>
    </row>
    <row r="187" spans="1:26" outlineLevel="4" x14ac:dyDescent="0.35">
      <c r="A187" s="9" t="s">
        <v>266</v>
      </c>
      <c r="B187" s="9" t="s">
        <v>267</v>
      </c>
      <c r="C187" s="9" t="s">
        <v>31</v>
      </c>
      <c r="D187" s="9" t="s">
        <v>39</v>
      </c>
      <c r="E187" s="9" t="s">
        <v>33</v>
      </c>
      <c r="F187" s="10" t="s">
        <v>34</v>
      </c>
      <c r="G187" s="9">
        <v>1111</v>
      </c>
      <c r="H187" s="9">
        <v>3480</v>
      </c>
      <c r="I187" s="11" t="s">
        <v>40</v>
      </c>
      <c r="J187" s="12">
        <v>1399160</v>
      </c>
      <c r="K187" s="12">
        <v>3899160</v>
      </c>
      <c r="L187" s="12">
        <v>0</v>
      </c>
      <c r="M187" s="13">
        <f t="shared" si="26"/>
        <v>3899160</v>
      </c>
      <c r="N187" s="12">
        <v>0</v>
      </c>
      <c r="O187" s="12">
        <v>0</v>
      </c>
      <c r="P187" s="12">
        <v>0</v>
      </c>
      <c r="Q187" s="12">
        <v>3276035.7</v>
      </c>
      <c r="R187" s="12">
        <v>3276035.7</v>
      </c>
      <c r="S187" s="12">
        <v>623124.30000000005</v>
      </c>
      <c r="T187" s="12">
        <v>623124.30000000005</v>
      </c>
      <c r="U187" s="12">
        <v>0</v>
      </c>
      <c r="V187" s="13">
        <f t="shared" si="25"/>
        <v>623124.29999999981</v>
      </c>
      <c r="W187" s="14">
        <f t="shared" si="27"/>
        <v>0.84019011787154163</v>
      </c>
      <c r="X187" s="14">
        <f t="shared" si="28"/>
        <v>0.84019011787154163</v>
      </c>
      <c r="Y187" s="14">
        <f t="shared" si="29"/>
        <v>0</v>
      </c>
      <c r="Z187" s="14">
        <f t="shared" si="30"/>
        <v>0.84019011787154163</v>
      </c>
    </row>
    <row r="188" spans="1:26" outlineLevel="4" x14ac:dyDescent="0.35">
      <c r="A188" s="9" t="s">
        <v>266</v>
      </c>
      <c r="B188" s="9" t="s">
        <v>267</v>
      </c>
      <c r="C188" s="9" t="s">
        <v>31</v>
      </c>
      <c r="D188" s="9" t="s">
        <v>41</v>
      </c>
      <c r="E188" s="9" t="s">
        <v>33</v>
      </c>
      <c r="F188" s="10" t="s">
        <v>34</v>
      </c>
      <c r="G188" s="9">
        <v>1111</v>
      </c>
      <c r="H188" s="9">
        <v>3480</v>
      </c>
      <c r="I188" s="11" t="s">
        <v>42</v>
      </c>
      <c r="J188" s="12">
        <v>105645960</v>
      </c>
      <c r="K188" s="12">
        <v>105645960</v>
      </c>
      <c r="L188" s="12">
        <v>0</v>
      </c>
      <c r="M188" s="13">
        <f t="shared" si="26"/>
        <v>105645960</v>
      </c>
      <c r="N188" s="12">
        <v>0</v>
      </c>
      <c r="O188" s="12">
        <v>0</v>
      </c>
      <c r="P188" s="12">
        <v>0</v>
      </c>
      <c r="Q188" s="12">
        <v>76299857</v>
      </c>
      <c r="R188" s="12">
        <v>76299857</v>
      </c>
      <c r="S188" s="12">
        <v>29346103</v>
      </c>
      <c r="T188" s="12">
        <v>29346103</v>
      </c>
      <c r="U188" s="12">
        <v>0</v>
      </c>
      <c r="V188" s="13">
        <f t="shared" si="25"/>
        <v>29346103</v>
      </c>
      <c r="W188" s="14">
        <f t="shared" si="27"/>
        <v>0.72222219382549036</v>
      </c>
      <c r="X188" s="14">
        <f t="shared" si="28"/>
        <v>0.72222219382549036</v>
      </c>
      <c r="Y188" s="14">
        <f t="shared" si="29"/>
        <v>0</v>
      </c>
      <c r="Z188" s="14">
        <f t="shared" si="30"/>
        <v>0.72222219382549036</v>
      </c>
    </row>
    <row r="189" spans="1:26" outlineLevel="4" x14ac:dyDescent="0.35">
      <c r="A189" s="9" t="s">
        <v>266</v>
      </c>
      <c r="B189" s="9" t="s">
        <v>267</v>
      </c>
      <c r="C189" s="9" t="s">
        <v>31</v>
      </c>
      <c r="D189" s="9" t="s">
        <v>43</v>
      </c>
      <c r="E189" s="9" t="s">
        <v>33</v>
      </c>
      <c r="F189" s="10" t="s">
        <v>34</v>
      </c>
      <c r="G189" s="9">
        <v>1111</v>
      </c>
      <c r="H189" s="9">
        <v>3480</v>
      </c>
      <c r="I189" s="11" t="s">
        <v>44</v>
      </c>
      <c r="J189" s="12">
        <v>41400108</v>
      </c>
      <c r="K189" s="12">
        <v>57400108</v>
      </c>
      <c r="L189" s="12">
        <v>0</v>
      </c>
      <c r="M189" s="13">
        <f t="shared" si="26"/>
        <v>57400108</v>
      </c>
      <c r="N189" s="12">
        <v>0</v>
      </c>
      <c r="O189" s="12">
        <v>0</v>
      </c>
      <c r="P189" s="12">
        <v>0</v>
      </c>
      <c r="Q189" s="12">
        <v>50724633.899999999</v>
      </c>
      <c r="R189" s="12">
        <v>50724633.899999999</v>
      </c>
      <c r="S189" s="12">
        <v>6675474.0999999996</v>
      </c>
      <c r="T189" s="12">
        <v>6675474.0999999996</v>
      </c>
      <c r="U189" s="12">
        <v>0</v>
      </c>
      <c r="V189" s="13">
        <f t="shared" si="25"/>
        <v>6675474.1000000015</v>
      </c>
      <c r="W189" s="14">
        <f t="shared" si="27"/>
        <v>0.88370276062895214</v>
      </c>
      <c r="X189" s="14">
        <f t="shared" si="28"/>
        <v>0.88370276062895214</v>
      </c>
      <c r="Y189" s="14">
        <f t="shared" si="29"/>
        <v>0</v>
      </c>
      <c r="Z189" s="14">
        <f t="shared" si="30"/>
        <v>0.88370276062895214</v>
      </c>
    </row>
    <row r="190" spans="1:26" outlineLevel="4" x14ac:dyDescent="0.35">
      <c r="A190" s="9" t="s">
        <v>266</v>
      </c>
      <c r="B190" s="9" t="s">
        <v>267</v>
      </c>
      <c r="C190" s="9" t="s">
        <v>31</v>
      </c>
      <c r="D190" s="9" t="s">
        <v>45</v>
      </c>
      <c r="E190" s="9" t="s">
        <v>33</v>
      </c>
      <c r="F190" s="10" t="s">
        <v>34</v>
      </c>
      <c r="G190" s="9">
        <v>1111</v>
      </c>
      <c r="H190" s="9">
        <v>3480</v>
      </c>
      <c r="I190" s="11" t="s">
        <v>46</v>
      </c>
      <c r="J190" s="12">
        <v>65300512</v>
      </c>
      <c r="K190" s="12">
        <v>74800512</v>
      </c>
      <c r="L190" s="12">
        <v>0</v>
      </c>
      <c r="M190" s="13">
        <f t="shared" si="26"/>
        <v>74800512</v>
      </c>
      <c r="N190" s="12">
        <v>0</v>
      </c>
      <c r="O190" s="12">
        <v>0</v>
      </c>
      <c r="P190" s="12">
        <v>0</v>
      </c>
      <c r="Q190" s="12">
        <v>65139988.18</v>
      </c>
      <c r="R190" s="12">
        <v>65139988.18</v>
      </c>
      <c r="S190" s="12">
        <v>9660523.8200000003</v>
      </c>
      <c r="T190" s="12">
        <v>9660523.8200000003</v>
      </c>
      <c r="U190" s="12">
        <v>0</v>
      </c>
      <c r="V190" s="13">
        <f t="shared" si="25"/>
        <v>9660523.8200000003</v>
      </c>
      <c r="W190" s="14">
        <f t="shared" si="27"/>
        <v>0.87084949605692541</v>
      </c>
      <c r="X190" s="14">
        <f t="shared" si="28"/>
        <v>0.87084949605692541</v>
      </c>
      <c r="Y190" s="14">
        <f t="shared" si="29"/>
        <v>0</v>
      </c>
      <c r="Z190" s="14">
        <f t="shared" si="30"/>
        <v>0.87084949605692541</v>
      </c>
    </row>
    <row r="191" spans="1:26" outlineLevel="4" x14ac:dyDescent="0.35">
      <c r="A191" s="9" t="s">
        <v>266</v>
      </c>
      <c r="B191" s="9" t="s">
        <v>267</v>
      </c>
      <c r="C191" s="9" t="s">
        <v>31</v>
      </c>
      <c r="D191" s="9" t="s">
        <v>47</v>
      </c>
      <c r="E191" s="9" t="s">
        <v>33</v>
      </c>
      <c r="F191" s="10" t="s">
        <v>34</v>
      </c>
      <c r="G191" s="9">
        <v>1111</v>
      </c>
      <c r="H191" s="9">
        <v>3480</v>
      </c>
      <c r="I191" s="11" t="s">
        <v>48</v>
      </c>
      <c r="J191" s="12">
        <v>24497713</v>
      </c>
      <c r="K191" s="12">
        <v>29497713</v>
      </c>
      <c r="L191" s="12">
        <v>0</v>
      </c>
      <c r="M191" s="13">
        <f t="shared" si="26"/>
        <v>29497713</v>
      </c>
      <c r="N191" s="12">
        <v>0</v>
      </c>
      <c r="O191" s="12">
        <v>0</v>
      </c>
      <c r="P191" s="12">
        <v>0</v>
      </c>
      <c r="Q191" s="12">
        <v>490748.92</v>
      </c>
      <c r="R191" s="12">
        <v>490748.92</v>
      </c>
      <c r="S191" s="12">
        <v>29006964.079999998</v>
      </c>
      <c r="T191" s="12">
        <v>29006964.079999998</v>
      </c>
      <c r="U191" s="12">
        <v>0</v>
      </c>
      <c r="V191" s="13">
        <f t="shared" si="25"/>
        <v>29006964.079999998</v>
      </c>
      <c r="W191" s="14">
        <f t="shared" si="27"/>
        <v>1.6636846388735287E-2</v>
      </c>
      <c r="X191" s="14">
        <f t="shared" si="28"/>
        <v>1.6636846388735287E-2</v>
      </c>
      <c r="Y191" s="14">
        <f t="shared" si="29"/>
        <v>0</v>
      </c>
      <c r="Z191" s="14">
        <f t="shared" si="30"/>
        <v>1.6636846388735287E-2</v>
      </c>
    </row>
    <row r="192" spans="1:26" outlineLevel="4" x14ac:dyDescent="0.35">
      <c r="A192" s="9" t="s">
        <v>266</v>
      </c>
      <c r="B192" s="9" t="s">
        <v>267</v>
      </c>
      <c r="C192" s="9" t="s">
        <v>31</v>
      </c>
      <c r="D192" s="9" t="s">
        <v>49</v>
      </c>
      <c r="E192" s="9" t="s">
        <v>33</v>
      </c>
      <c r="F192" s="10" t="s">
        <v>34</v>
      </c>
      <c r="G192" s="9">
        <v>1111</v>
      </c>
      <c r="H192" s="9">
        <v>3480</v>
      </c>
      <c r="I192" s="11" t="s">
        <v>50</v>
      </c>
      <c r="J192" s="12">
        <v>21460724</v>
      </c>
      <c r="K192" s="12">
        <v>22160724</v>
      </c>
      <c r="L192" s="12">
        <v>0</v>
      </c>
      <c r="M192" s="13">
        <f t="shared" si="26"/>
        <v>22160724</v>
      </c>
      <c r="N192" s="12">
        <v>0</v>
      </c>
      <c r="O192" s="12">
        <v>0</v>
      </c>
      <c r="P192" s="12">
        <v>0</v>
      </c>
      <c r="Q192" s="12">
        <v>22105979.370000001</v>
      </c>
      <c r="R192" s="12">
        <v>22105979.370000001</v>
      </c>
      <c r="S192" s="12">
        <v>54744.63</v>
      </c>
      <c r="T192" s="12">
        <v>54744.63</v>
      </c>
      <c r="U192" s="12">
        <v>0</v>
      </c>
      <c r="V192" s="13">
        <f t="shared" si="25"/>
        <v>54744.629999998957</v>
      </c>
      <c r="W192" s="14">
        <f t="shared" si="27"/>
        <v>0.99752965516830594</v>
      </c>
      <c r="X192" s="14">
        <f t="shared" si="28"/>
        <v>0.99752965516830594</v>
      </c>
      <c r="Y192" s="14">
        <f t="shared" si="29"/>
        <v>0</v>
      </c>
      <c r="Z192" s="14">
        <f t="shared" si="30"/>
        <v>0.99752965516830594</v>
      </c>
    </row>
    <row r="193" spans="1:26" outlineLevel="4" x14ac:dyDescent="0.35">
      <c r="A193" s="9" t="s">
        <v>266</v>
      </c>
      <c r="B193" s="9" t="s">
        <v>267</v>
      </c>
      <c r="C193" s="9" t="s">
        <v>31</v>
      </c>
      <c r="D193" s="9" t="s">
        <v>51</v>
      </c>
      <c r="E193" s="9" t="s">
        <v>33</v>
      </c>
      <c r="F193" s="10" t="s">
        <v>34</v>
      </c>
      <c r="G193" s="9">
        <v>1111</v>
      </c>
      <c r="H193" s="9">
        <v>3480</v>
      </c>
      <c r="I193" s="11" t="s">
        <v>52</v>
      </c>
      <c r="J193" s="12">
        <v>22952115</v>
      </c>
      <c r="K193" s="12">
        <v>26952115</v>
      </c>
      <c r="L193" s="12">
        <v>0</v>
      </c>
      <c r="M193" s="13">
        <f t="shared" si="26"/>
        <v>26952115</v>
      </c>
      <c r="N193" s="12">
        <v>0</v>
      </c>
      <c r="O193" s="12">
        <v>0</v>
      </c>
      <c r="P193" s="12">
        <v>0</v>
      </c>
      <c r="Q193" s="12">
        <v>23610964.559999999</v>
      </c>
      <c r="R193" s="12">
        <v>23610964.559999999</v>
      </c>
      <c r="S193" s="12">
        <v>3341150.44</v>
      </c>
      <c r="T193" s="12">
        <v>3341150.44</v>
      </c>
      <c r="U193" s="12">
        <v>0</v>
      </c>
      <c r="V193" s="13">
        <f t="shared" si="25"/>
        <v>3341150.4400000013</v>
      </c>
      <c r="W193" s="14">
        <f t="shared" si="27"/>
        <v>0.87603383111121325</v>
      </c>
      <c r="X193" s="14">
        <f t="shared" si="28"/>
        <v>0.87603383111121325</v>
      </c>
      <c r="Y193" s="14">
        <f t="shared" si="29"/>
        <v>0</v>
      </c>
      <c r="Z193" s="14">
        <f t="shared" si="30"/>
        <v>0.87603383111121325</v>
      </c>
    </row>
    <row r="194" spans="1:26" ht="78" outlineLevel="4" x14ac:dyDescent="0.35">
      <c r="A194" s="9" t="s">
        <v>266</v>
      </c>
      <c r="B194" s="9" t="s">
        <v>267</v>
      </c>
      <c r="C194" s="9" t="s">
        <v>31</v>
      </c>
      <c r="D194" s="9" t="s">
        <v>53</v>
      </c>
      <c r="E194" s="9" t="s">
        <v>54</v>
      </c>
      <c r="F194" s="10" t="s">
        <v>34</v>
      </c>
      <c r="G194" s="9">
        <v>1112</v>
      </c>
      <c r="H194" s="9">
        <v>3480</v>
      </c>
      <c r="I194" s="11" t="s">
        <v>55</v>
      </c>
      <c r="J194" s="12">
        <v>27758512</v>
      </c>
      <c r="K194" s="12">
        <v>30258512</v>
      </c>
      <c r="L194" s="12">
        <v>0</v>
      </c>
      <c r="M194" s="13">
        <f t="shared" si="26"/>
        <v>30258512</v>
      </c>
      <c r="N194" s="12">
        <v>0</v>
      </c>
      <c r="O194" s="12">
        <v>3066668</v>
      </c>
      <c r="P194" s="12">
        <v>0</v>
      </c>
      <c r="Q194" s="12">
        <v>27191844</v>
      </c>
      <c r="R194" s="12">
        <v>27191844</v>
      </c>
      <c r="S194" s="12">
        <v>0</v>
      </c>
      <c r="T194" s="12">
        <v>0</v>
      </c>
      <c r="U194" s="12">
        <v>0</v>
      </c>
      <c r="V194" s="13">
        <f t="shared" si="25"/>
        <v>0</v>
      </c>
      <c r="W194" s="14">
        <f t="shared" si="27"/>
        <v>0.89865106387253946</v>
      </c>
      <c r="X194" s="14">
        <f t="shared" si="28"/>
        <v>0.89865106387253946</v>
      </c>
      <c r="Y194" s="14">
        <f t="shared" si="29"/>
        <v>0.1013489361274606</v>
      </c>
      <c r="Z194" s="14">
        <f t="shared" si="30"/>
        <v>1</v>
      </c>
    </row>
    <row r="195" spans="1:26" ht="52" outlineLevel="4" x14ac:dyDescent="0.35">
      <c r="A195" s="9" t="s">
        <v>266</v>
      </c>
      <c r="B195" s="9" t="s">
        <v>267</v>
      </c>
      <c r="C195" s="9" t="s">
        <v>31</v>
      </c>
      <c r="D195" s="9" t="s">
        <v>56</v>
      </c>
      <c r="E195" s="9" t="s">
        <v>54</v>
      </c>
      <c r="F195" s="10" t="s">
        <v>34</v>
      </c>
      <c r="G195" s="9">
        <v>1112</v>
      </c>
      <c r="H195" s="9">
        <v>3480</v>
      </c>
      <c r="I195" s="11" t="s">
        <v>57</v>
      </c>
      <c r="J195" s="12">
        <v>1500460</v>
      </c>
      <c r="K195" s="12">
        <v>2150460</v>
      </c>
      <c r="L195" s="12">
        <v>0</v>
      </c>
      <c r="M195" s="13">
        <f t="shared" si="26"/>
        <v>2150460</v>
      </c>
      <c r="N195" s="12">
        <v>0</v>
      </c>
      <c r="O195" s="12">
        <v>681721</v>
      </c>
      <c r="P195" s="12">
        <v>0</v>
      </c>
      <c r="Q195" s="12">
        <v>1468739</v>
      </c>
      <c r="R195" s="12">
        <v>1468739</v>
      </c>
      <c r="S195" s="12">
        <v>0</v>
      </c>
      <c r="T195" s="12">
        <v>0</v>
      </c>
      <c r="U195" s="12">
        <v>0</v>
      </c>
      <c r="V195" s="13">
        <f t="shared" si="25"/>
        <v>0</v>
      </c>
      <c r="W195" s="14">
        <f t="shared" si="27"/>
        <v>0.68298829087730062</v>
      </c>
      <c r="X195" s="14">
        <f t="shared" si="28"/>
        <v>0.68298829087730062</v>
      </c>
      <c r="Y195" s="14">
        <f t="shared" si="29"/>
        <v>0.31701170912269933</v>
      </c>
      <c r="Z195" s="14">
        <f t="shared" si="30"/>
        <v>1</v>
      </c>
    </row>
    <row r="196" spans="1:26" ht="78" outlineLevel="4" x14ac:dyDescent="0.35">
      <c r="A196" s="9" t="s">
        <v>266</v>
      </c>
      <c r="B196" s="9" t="s">
        <v>267</v>
      </c>
      <c r="C196" s="9" t="s">
        <v>31</v>
      </c>
      <c r="D196" s="9" t="s">
        <v>58</v>
      </c>
      <c r="E196" s="9" t="s">
        <v>54</v>
      </c>
      <c r="F196" s="10" t="s">
        <v>34</v>
      </c>
      <c r="G196" s="9">
        <v>1112</v>
      </c>
      <c r="H196" s="9">
        <v>3480</v>
      </c>
      <c r="I196" s="11" t="s">
        <v>200</v>
      </c>
      <c r="J196" s="12">
        <v>5020513</v>
      </c>
      <c r="K196" s="12">
        <v>5020513</v>
      </c>
      <c r="L196" s="12">
        <v>0</v>
      </c>
      <c r="M196" s="13">
        <f t="shared" si="26"/>
        <v>5020513</v>
      </c>
      <c r="N196" s="12">
        <v>0</v>
      </c>
      <c r="O196" s="12">
        <v>1646949</v>
      </c>
      <c r="P196" s="12">
        <v>0</v>
      </c>
      <c r="Q196" s="12">
        <v>3373564</v>
      </c>
      <c r="R196" s="12">
        <v>3373564</v>
      </c>
      <c r="S196" s="12">
        <v>0</v>
      </c>
      <c r="T196" s="12">
        <v>0</v>
      </c>
      <c r="U196" s="12">
        <v>0</v>
      </c>
      <c r="V196" s="13">
        <f t="shared" si="25"/>
        <v>0</v>
      </c>
      <c r="W196" s="14">
        <f t="shared" si="27"/>
        <v>0.67195603317828279</v>
      </c>
      <c r="X196" s="14">
        <f t="shared" si="28"/>
        <v>0.67195603317828279</v>
      </c>
      <c r="Y196" s="14">
        <f t="shared" si="29"/>
        <v>0.32804396682171721</v>
      </c>
      <c r="Z196" s="14">
        <f t="shared" si="30"/>
        <v>1</v>
      </c>
    </row>
    <row r="197" spans="1:26" ht="52" outlineLevel="4" x14ac:dyDescent="0.35">
      <c r="A197" s="9" t="s">
        <v>266</v>
      </c>
      <c r="B197" s="9" t="s">
        <v>267</v>
      </c>
      <c r="C197" s="9" t="s">
        <v>31</v>
      </c>
      <c r="D197" s="9" t="s">
        <v>60</v>
      </c>
      <c r="E197" s="9" t="s">
        <v>54</v>
      </c>
      <c r="F197" s="10" t="s">
        <v>34</v>
      </c>
      <c r="G197" s="9">
        <v>1112</v>
      </c>
      <c r="H197" s="9">
        <v>3480</v>
      </c>
      <c r="I197" s="11" t="s">
        <v>61</v>
      </c>
      <c r="J197" s="12">
        <v>9002761</v>
      </c>
      <c r="K197" s="12">
        <v>10102761</v>
      </c>
      <c r="L197" s="12">
        <v>0</v>
      </c>
      <c r="M197" s="13">
        <f t="shared" si="26"/>
        <v>10102761</v>
      </c>
      <c r="N197" s="12">
        <v>0</v>
      </c>
      <c r="O197" s="12">
        <v>1290335</v>
      </c>
      <c r="P197" s="12">
        <v>0</v>
      </c>
      <c r="Q197" s="12">
        <v>8812426</v>
      </c>
      <c r="R197" s="12">
        <v>8812426</v>
      </c>
      <c r="S197" s="12">
        <v>0</v>
      </c>
      <c r="T197" s="12">
        <v>0</v>
      </c>
      <c r="U197" s="12">
        <v>0</v>
      </c>
      <c r="V197" s="13">
        <f t="shared" si="25"/>
        <v>0</v>
      </c>
      <c r="W197" s="14">
        <f t="shared" si="27"/>
        <v>0.87227897403491972</v>
      </c>
      <c r="X197" s="14">
        <f t="shared" si="28"/>
        <v>0.87227897403491972</v>
      </c>
      <c r="Y197" s="14">
        <f t="shared" si="29"/>
        <v>0.12772102596508023</v>
      </c>
      <c r="Z197" s="14">
        <f t="shared" si="30"/>
        <v>1</v>
      </c>
    </row>
    <row r="198" spans="1:26" ht="65" outlineLevel="4" x14ac:dyDescent="0.35">
      <c r="A198" s="9" t="s">
        <v>266</v>
      </c>
      <c r="B198" s="9" t="s">
        <v>267</v>
      </c>
      <c r="C198" s="9" t="s">
        <v>31</v>
      </c>
      <c r="D198" s="9" t="s">
        <v>62</v>
      </c>
      <c r="E198" s="9" t="s">
        <v>54</v>
      </c>
      <c r="F198" s="10" t="s">
        <v>34</v>
      </c>
      <c r="G198" s="9">
        <v>1112</v>
      </c>
      <c r="H198" s="9">
        <v>3480</v>
      </c>
      <c r="I198" s="11" t="s">
        <v>63</v>
      </c>
      <c r="J198" s="12">
        <v>4501380</v>
      </c>
      <c r="K198" s="12">
        <v>5351380</v>
      </c>
      <c r="L198" s="12">
        <v>0</v>
      </c>
      <c r="M198" s="13">
        <f t="shared" si="26"/>
        <v>5351380</v>
      </c>
      <c r="N198" s="12">
        <v>0</v>
      </c>
      <c r="O198" s="12">
        <v>945168</v>
      </c>
      <c r="P198" s="12">
        <v>0</v>
      </c>
      <c r="Q198" s="12">
        <v>4406212</v>
      </c>
      <c r="R198" s="12">
        <v>4406212</v>
      </c>
      <c r="S198" s="12">
        <v>0</v>
      </c>
      <c r="T198" s="12">
        <v>0</v>
      </c>
      <c r="U198" s="12">
        <v>0</v>
      </c>
      <c r="V198" s="13">
        <f t="shared" si="25"/>
        <v>0</v>
      </c>
      <c r="W198" s="14">
        <f t="shared" si="27"/>
        <v>0.82337864251837845</v>
      </c>
      <c r="X198" s="14">
        <f t="shared" si="28"/>
        <v>0.82337864251837845</v>
      </c>
      <c r="Y198" s="14">
        <f t="shared" si="29"/>
        <v>0.17662135748162155</v>
      </c>
      <c r="Z198" s="14">
        <f t="shared" si="30"/>
        <v>1</v>
      </c>
    </row>
    <row r="199" spans="1:26" ht="52" outlineLevel="4" x14ac:dyDescent="0.35">
      <c r="A199" s="9" t="s">
        <v>266</v>
      </c>
      <c r="B199" s="9" t="s">
        <v>267</v>
      </c>
      <c r="C199" s="9" t="s">
        <v>31</v>
      </c>
      <c r="D199" s="9" t="s">
        <v>64</v>
      </c>
      <c r="E199" s="9" t="s">
        <v>54</v>
      </c>
      <c r="F199" s="10" t="s">
        <v>34</v>
      </c>
      <c r="G199" s="9">
        <v>1112</v>
      </c>
      <c r="H199" s="9">
        <v>3480</v>
      </c>
      <c r="I199" s="11" t="s">
        <v>65</v>
      </c>
      <c r="J199" s="12">
        <v>14045220</v>
      </c>
      <c r="K199" s="12">
        <v>16345220</v>
      </c>
      <c r="L199" s="12">
        <v>0</v>
      </c>
      <c r="M199" s="13">
        <f t="shared" si="26"/>
        <v>16345220</v>
      </c>
      <c r="N199" s="12">
        <v>0</v>
      </c>
      <c r="O199" s="12">
        <v>4717862.25</v>
      </c>
      <c r="P199" s="12">
        <v>0</v>
      </c>
      <c r="Q199" s="12">
        <v>11627357.75</v>
      </c>
      <c r="R199" s="12">
        <v>11627357.75</v>
      </c>
      <c r="S199" s="12">
        <v>0</v>
      </c>
      <c r="T199" s="12">
        <v>0</v>
      </c>
      <c r="U199" s="12">
        <v>0</v>
      </c>
      <c r="V199" s="13">
        <f t="shared" si="25"/>
        <v>0</v>
      </c>
      <c r="W199" s="14">
        <f t="shared" si="27"/>
        <v>0.71136134906718906</v>
      </c>
      <c r="X199" s="14">
        <f t="shared" si="28"/>
        <v>0.71136134906718906</v>
      </c>
      <c r="Y199" s="14">
        <f t="shared" si="29"/>
        <v>0.28863865093281094</v>
      </c>
      <c r="Z199" s="14">
        <f t="shared" si="30"/>
        <v>1</v>
      </c>
    </row>
    <row r="200" spans="1:26" outlineLevel="3" x14ac:dyDescent="0.35">
      <c r="A200" s="24"/>
      <c r="B200" s="24"/>
      <c r="C200" s="24" t="s">
        <v>460</v>
      </c>
      <c r="D200" s="24"/>
      <c r="E200" s="24"/>
      <c r="F200" s="25"/>
      <c r="G200" s="24"/>
      <c r="H200" s="24"/>
      <c r="I200" s="26"/>
      <c r="J200" s="27">
        <f t="shared" ref="J200:V200" si="35">SUBTOTAL(9,J186:J199)</f>
        <v>490086978</v>
      </c>
      <c r="K200" s="27">
        <f t="shared" si="35"/>
        <v>537593066</v>
      </c>
      <c r="L200" s="27">
        <f t="shared" si="35"/>
        <v>0</v>
      </c>
      <c r="M200" s="27">
        <f t="shared" si="35"/>
        <v>537593066</v>
      </c>
      <c r="N200" s="27">
        <f t="shared" si="35"/>
        <v>0</v>
      </c>
      <c r="O200" s="27">
        <f t="shared" si="35"/>
        <v>12348703.25</v>
      </c>
      <c r="P200" s="27">
        <f t="shared" si="35"/>
        <v>0</v>
      </c>
      <c r="Q200" s="27">
        <f t="shared" si="35"/>
        <v>428447276.31</v>
      </c>
      <c r="R200" s="27">
        <f t="shared" si="35"/>
        <v>428447276.31</v>
      </c>
      <c r="S200" s="27">
        <f t="shared" si="35"/>
        <v>96797086.439999998</v>
      </c>
      <c r="T200" s="27">
        <f t="shared" si="35"/>
        <v>96797086.439999998</v>
      </c>
      <c r="U200" s="27">
        <f t="shared" si="35"/>
        <v>0</v>
      </c>
      <c r="V200" s="27">
        <f t="shared" si="35"/>
        <v>96797086.439999983</v>
      </c>
      <c r="W200" s="28">
        <f t="shared" si="27"/>
        <v>0.79697321897749329</v>
      </c>
      <c r="X200" s="28">
        <f t="shared" si="28"/>
        <v>0.79697321897749329</v>
      </c>
      <c r="Y200" s="28">
        <f t="shared" si="29"/>
        <v>2.2970354401855325E-2</v>
      </c>
      <c r="Z200" s="28">
        <f t="shared" si="30"/>
        <v>0.81994357337934864</v>
      </c>
    </row>
    <row r="201" spans="1:26" outlineLevel="4" x14ac:dyDescent="0.35">
      <c r="A201" s="18" t="s">
        <v>266</v>
      </c>
      <c r="B201" s="18" t="s">
        <v>267</v>
      </c>
      <c r="C201" s="18" t="s">
        <v>66</v>
      </c>
      <c r="D201" s="18" t="s">
        <v>67</v>
      </c>
      <c r="E201" s="18" t="s">
        <v>33</v>
      </c>
      <c r="F201" s="19" t="s">
        <v>34</v>
      </c>
      <c r="G201" s="18">
        <v>1120</v>
      </c>
      <c r="H201" s="18">
        <v>3480</v>
      </c>
      <c r="I201" s="20" t="s">
        <v>68</v>
      </c>
      <c r="J201" s="21">
        <v>250000</v>
      </c>
      <c r="K201" s="21">
        <v>250000</v>
      </c>
      <c r="L201" s="21">
        <v>250000</v>
      </c>
      <c r="M201" s="22">
        <f t="shared" si="26"/>
        <v>250000</v>
      </c>
      <c r="N201" s="21">
        <v>0</v>
      </c>
      <c r="O201" s="21">
        <v>0</v>
      </c>
      <c r="P201" s="21">
        <v>0</v>
      </c>
      <c r="Q201" s="21">
        <v>0</v>
      </c>
      <c r="R201" s="21">
        <v>0</v>
      </c>
      <c r="S201" s="21">
        <v>0</v>
      </c>
      <c r="T201" s="21">
        <v>250000</v>
      </c>
      <c r="U201" s="21">
        <v>0</v>
      </c>
      <c r="V201" s="22">
        <f t="shared" si="25"/>
        <v>250000</v>
      </c>
      <c r="W201" s="23">
        <f t="shared" si="27"/>
        <v>0</v>
      </c>
      <c r="X201" s="23">
        <f t="shared" si="28"/>
        <v>0</v>
      </c>
      <c r="Y201" s="23">
        <f t="shared" si="29"/>
        <v>0</v>
      </c>
      <c r="Z201" s="23">
        <f t="shared" si="30"/>
        <v>0</v>
      </c>
    </row>
    <row r="202" spans="1:26" outlineLevel="4" x14ac:dyDescent="0.35">
      <c r="A202" s="9" t="s">
        <v>266</v>
      </c>
      <c r="B202" s="9" t="s">
        <v>267</v>
      </c>
      <c r="C202" s="9" t="s">
        <v>66</v>
      </c>
      <c r="D202" s="9" t="s">
        <v>69</v>
      </c>
      <c r="E202" s="9" t="s">
        <v>33</v>
      </c>
      <c r="F202" s="10" t="s">
        <v>34</v>
      </c>
      <c r="G202" s="9">
        <v>1120</v>
      </c>
      <c r="H202" s="9">
        <v>3480</v>
      </c>
      <c r="I202" s="11" t="s">
        <v>70</v>
      </c>
      <c r="J202" s="12">
        <v>100000</v>
      </c>
      <c r="K202" s="12">
        <v>100000</v>
      </c>
      <c r="L202" s="12">
        <v>0</v>
      </c>
      <c r="M202" s="13">
        <f t="shared" si="26"/>
        <v>100000</v>
      </c>
      <c r="N202" s="12">
        <v>0</v>
      </c>
      <c r="O202" s="12">
        <v>0</v>
      </c>
      <c r="P202" s="12">
        <v>0</v>
      </c>
      <c r="Q202" s="12">
        <v>24860</v>
      </c>
      <c r="R202" s="12">
        <v>24860</v>
      </c>
      <c r="S202" s="12">
        <v>75140</v>
      </c>
      <c r="T202" s="12">
        <v>75140</v>
      </c>
      <c r="U202" s="12">
        <v>0</v>
      </c>
      <c r="V202" s="13">
        <f t="shared" si="25"/>
        <v>75140</v>
      </c>
      <c r="W202" s="14">
        <f t="shared" si="27"/>
        <v>0.24859999999999999</v>
      </c>
      <c r="X202" s="14">
        <f t="shared" si="28"/>
        <v>0.24859999999999999</v>
      </c>
      <c r="Y202" s="14">
        <f t="shared" si="29"/>
        <v>0</v>
      </c>
      <c r="Z202" s="14">
        <f t="shared" si="30"/>
        <v>0.24859999999999999</v>
      </c>
    </row>
    <row r="203" spans="1:26" ht="26" outlineLevel="4" x14ac:dyDescent="0.35">
      <c r="A203" s="9" t="s">
        <v>266</v>
      </c>
      <c r="B203" s="9" t="s">
        <v>267</v>
      </c>
      <c r="C203" s="9" t="s">
        <v>66</v>
      </c>
      <c r="D203" s="9" t="s">
        <v>217</v>
      </c>
      <c r="E203" s="9" t="s">
        <v>33</v>
      </c>
      <c r="F203" s="10" t="s">
        <v>34</v>
      </c>
      <c r="G203" s="9">
        <v>1120</v>
      </c>
      <c r="H203" s="9">
        <v>3480</v>
      </c>
      <c r="I203" s="11" t="s">
        <v>218</v>
      </c>
      <c r="J203" s="12">
        <v>796487</v>
      </c>
      <c r="K203" s="12">
        <v>796487</v>
      </c>
      <c r="L203" s="12">
        <v>492687.8</v>
      </c>
      <c r="M203" s="13">
        <f t="shared" si="26"/>
        <v>796487</v>
      </c>
      <c r="N203" s="12">
        <v>0</v>
      </c>
      <c r="O203" s="12">
        <v>0</v>
      </c>
      <c r="P203" s="12">
        <v>0</v>
      </c>
      <c r="Q203" s="12">
        <v>193543.47</v>
      </c>
      <c r="R203" s="12">
        <v>193543.47</v>
      </c>
      <c r="S203" s="12">
        <v>110255.73</v>
      </c>
      <c r="T203" s="12">
        <v>602943.53</v>
      </c>
      <c r="U203" s="12">
        <v>0</v>
      </c>
      <c r="V203" s="13">
        <f t="shared" si="25"/>
        <v>602943.53</v>
      </c>
      <c r="W203" s="14">
        <f t="shared" si="27"/>
        <v>0.2429963954213942</v>
      </c>
      <c r="X203" s="14">
        <f t="shared" si="28"/>
        <v>0.2429963954213942</v>
      </c>
      <c r="Y203" s="14">
        <f t="shared" si="29"/>
        <v>0</v>
      </c>
      <c r="Z203" s="14">
        <f t="shared" si="30"/>
        <v>0.2429963954213942</v>
      </c>
    </row>
    <row r="204" spans="1:26" ht="39" outlineLevel="4" x14ac:dyDescent="0.35">
      <c r="A204" s="9" t="s">
        <v>266</v>
      </c>
      <c r="B204" s="9" t="s">
        <v>267</v>
      </c>
      <c r="C204" s="9" t="s">
        <v>66</v>
      </c>
      <c r="D204" s="9" t="s">
        <v>73</v>
      </c>
      <c r="E204" s="9" t="s">
        <v>33</v>
      </c>
      <c r="F204" s="10" t="s">
        <v>34</v>
      </c>
      <c r="G204" s="9">
        <v>1120</v>
      </c>
      <c r="H204" s="9">
        <v>3480</v>
      </c>
      <c r="I204" s="11" t="s">
        <v>74</v>
      </c>
      <c r="J204" s="12">
        <v>2000000</v>
      </c>
      <c r="K204" s="12">
        <v>2000000</v>
      </c>
      <c r="L204" s="12">
        <v>1700000</v>
      </c>
      <c r="M204" s="13">
        <f t="shared" si="26"/>
        <v>2000000</v>
      </c>
      <c r="N204" s="12">
        <v>0</v>
      </c>
      <c r="O204" s="12">
        <v>0</v>
      </c>
      <c r="P204" s="12">
        <v>0</v>
      </c>
      <c r="Q204" s="12">
        <v>0</v>
      </c>
      <c r="R204" s="12">
        <v>0</v>
      </c>
      <c r="S204" s="12">
        <v>300000</v>
      </c>
      <c r="T204" s="12">
        <v>2000000</v>
      </c>
      <c r="U204" s="12">
        <v>0</v>
      </c>
      <c r="V204" s="13">
        <f t="shared" si="25"/>
        <v>2000000</v>
      </c>
      <c r="W204" s="14">
        <f t="shared" si="27"/>
        <v>0</v>
      </c>
      <c r="X204" s="14">
        <f t="shared" si="28"/>
        <v>0</v>
      </c>
      <c r="Y204" s="14">
        <f t="shared" si="29"/>
        <v>0</v>
      </c>
      <c r="Z204" s="14">
        <f t="shared" si="30"/>
        <v>0</v>
      </c>
    </row>
    <row r="205" spans="1:26" outlineLevel="4" x14ac:dyDescent="0.35">
      <c r="A205" s="9" t="s">
        <v>266</v>
      </c>
      <c r="B205" s="9" t="s">
        <v>267</v>
      </c>
      <c r="C205" s="9" t="s">
        <v>66</v>
      </c>
      <c r="D205" s="9" t="s">
        <v>83</v>
      </c>
      <c r="E205" s="9" t="s">
        <v>33</v>
      </c>
      <c r="F205" s="10" t="s">
        <v>34</v>
      </c>
      <c r="G205" s="9">
        <v>1120</v>
      </c>
      <c r="H205" s="9">
        <v>3480</v>
      </c>
      <c r="I205" s="11" t="s">
        <v>84</v>
      </c>
      <c r="J205" s="12">
        <v>866034</v>
      </c>
      <c r="K205" s="12">
        <v>866034</v>
      </c>
      <c r="L205" s="12">
        <v>0</v>
      </c>
      <c r="M205" s="13">
        <f t="shared" si="26"/>
        <v>866034</v>
      </c>
      <c r="N205" s="12">
        <v>0</v>
      </c>
      <c r="O205" s="12">
        <v>0</v>
      </c>
      <c r="P205" s="12">
        <v>0</v>
      </c>
      <c r="Q205" s="12">
        <v>672700</v>
      </c>
      <c r="R205" s="12">
        <v>672700</v>
      </c>
      <c r="S205" s="12">
        <v>193334</v>
      </c>
      <c r="T205" s="12">
        <v>193334</v>
      </c>
      <c r="U205" s="12">
        <v>0</v>
      </c>
      <c r="V205" s="13">
        <f t="shared" si="25"/>
        <v>193334</v>
      </c>
      <c r="W205" s="14">
        <f t="shared" si="27"/>
        <v>0.77675934201197638</v>
      </c>
      <c r="X205" s="14">
        <f t="shared" si="28"/>
        <v>0.77675934201197638</v>
      </c>
      <c r="Y205" s="14">
        <f t="shared" si="29"/>
        <v>0</v>
      </c>
      <c r="Z205" s="14">
        <f t="shared" si="30"/>
        <v>0.77675934201197638</v>
      </c>
    </row>
    <row r="206" spans="1:26" outlineLevel="4" x14ac:dyDescent="0.35">
      <c r="A206" s="9" t="s">
        <v>266</v>
      </c>
      <c r="B206" s="9" t="s">
        <v>267</v>
      </c>
      <c r="C206" s="9" t="s">
        <v>66</v>
      </c>
      <c r="D206" s="9" t="s">
        <v>93</v>
      </c>
      <c r="E206" s="9" t="s">
        <v>33</v>
      </c>
      <c r="F206" s="10" t="s">
        <v>34</v>
      </c>
      <c r="G206" s="9">
        <v>1120</v>
      </c>
      <c r="H206" s="9">
        <v>3480</v>
      </c>
      <c r="I206" s="11" t="s">
        <v>94</v>
      </c>
      <c r="J206" s="12">
        <v>200000</v>
      </c>
      <c r="K206" s="12">
        <v>200000</v>
      </c>
      <c r="L206" s="12">
        <v>200000</v>
      </c>
      <c r="M206" s="13">
        <f t="shared" si="26"/>
        <v>200000</v>
      </c>
      <c r="N206" s="12">
        <v>0</v>
      </c>
      <c r="O206" s="12">
        <v>0</v>
      </c>
      <c r="P206" s="12">
        <v>0</v>
      </c>
      <c r="Q206" s="12">
        <v>0</v>
      </c>
      <c r="R206" s="12">
        <v>0</v>
      </c>
      <c r="S206" s="12">
        <v>0</v>
      </c>
      <c r="T206" s="12">
        <v>200000</v>
      </c>
      <c r="U206" s="12">
        <v>0</v>
      </c>
      <c r="V206" s="13">
        <f t="shared" si="25"/>
        <v>200000</v>
      </c>
      <c r="W206" s="14">
        <f t="shared" si="27"/>
        <v>0</v>
      </c>
      <c r="X206" s="14">
        <f t="shared" si="28"/>
        <v>0</v>
      </c>
      <c r="Y206" s="14">
        <f t="shared" si="29"/>
        <v>0</v>
      </c>
      <c r="Z206" s="14">
        <f t="shared" si="30"/>
        <v>0</v>
      </c>
    </row>
    <row r="207" spans="1:26" ht="26" outlineLevel="4" x14ac:dyDescent="0.35">
      <c r="A207" s="9" t="s">
        <v>266</v>
      </c>
      <c r="B207" s="9" t="s">
        <v>267</v>
      </c>
      <c r="C207" s="9" t="s">
        <v>66</v>
      </c>
      <c r="D207" s="9" t="s">
        <v>229</v>
      </c>
      <c r="E207" s="9" t="s">
        <v>33</v>
      </c>
      <c r="F207" s="10" t="s">
        <v>34</v>
      </c>
      <c r="G207" s="9">
        <v>1120</v>
      </c>
      <c r="H207" s="9">
        <v>3480</v>
      </c>
      <c r="I207" s="11" t="s">
        <v>230</v>
      </c>
      <c r="J207" s="12">
        <v>200000</v>
      </c>
      <c r="K207" s="12">
        <v>200000</v>
      </c>
      <c r="L207" s="12">
        <v>0</v>
      </c>
      <c r="M207" s="13">
        <f t="shared" si="26"/>
        <v>200000</v>
      </c>
      <c r="N207" s="12">
        <v>0</v>
      </c>
      <c r="O207" s="12">
        <v>0</v>
      </c>
      <c r="P207" s="12">
        <v>0</v>
      </c>
      <c r="Q207" s="12">
        <v>0</v>
      </c>
      <c r="R207" s="12">
        <v>0</v>
      </c>
      <c r="S207" s="12">
        <v>200000</v>
      </c>
      <c r="T207" s="12">
        <v>200000</v>
      </c>
      <c r="U207" s="12">
        <v>0</v>
      </c>
      <c r="V207" s="13">
        <f t="shared" si="25"/>
        <v>200000</v>
      </c>
      <c r="W207" s="14">
        <f t="shared" si="27"/>
        <v>0</v>
      </c>
      <c r="X207" s="14">
        <f t="shared" si="28"/>
        <v>0</v>
      </c>
      <c r="Y207" s="14">
        <f t="shared" si="29"/>
        <v>0</v>
      </c>
      <c r="Z207" s="14">
        <f t="shared" si="30"/>
        <v>0</v>
      </c>
    </row>
    <row r="208" spans="1:26" ht="26" outlineLevel="4" x14ac:dyDescent="0.35">
      <c r="A208" s="9" t="s">
        <v>266</v>
      </c>
      <c r="B208" s="9" t="s">
        <v>267</v>
      </c>
      <c r="C208" s="9" t="s">
        <v>66</v>
      </c>
      <c r="D208" s="9" t="s">
        <v>95</v>
      </c>
      <c r="E208" s="9" t="s">
        <v>33</v>
      </c>
      <c r="F208" s="10" t="s">
        <v>34</v>
      </c>
      <c r="G208" s="9">
        <v>1120</v>
      </c>
      <c r="H208" s="9">
        <v>3480</v>
      </c>
      <c r="I208" s="11" t="s">
        <v>96</v>
      </c>
      <c r="J208" s="12">
        <v>100000</v>
      </c>
      <c r="K208" s="12">
        <v>100000</v>
      </c>
      <c r="L208" s="12">
        <v>0</v>
      </c>
      <c r="M208" s="13">
        <f t="shared" si="26"/>
        <v>100000</v>
      </c>
      <c r="N208" s="12">
        <v>0</v>
      </c>
      <c r="O208" s="12">
        <v>0</v>
      </c>
      <c r="P208" s="12">
        <v>0</v>
      </c>
      <c r="Q208" s="12">
        <v>0</v>
      </c>
      <c r="R208" s="12">
        <v>0</v>
      </c>
      <c r="S208" s="12">
        <v>100000</v>
      </c>
      <c r="T208" s="12">
        <v>100000</v>
      </c>
      <c r="U208" s="12">
        <v>0</v>
      </c>
      <c r="V208" s="13">
        <f t="shared" si="25"/>
        <v>100000</v>
      </c>
      <c r="W208" s="14">
        <f t="shared" si="27"/>
        <v>0</v>
      </c>
      <c r="X208" s="14">
        <f t="shared" si="28"/>
        <v>0</v>
      </c>
      <c r="Y208" s="14">
        <f t="shared" si="29"/>
        <v>0</v>
      </c>
      <c r="Z208" s="14">
        <f t="shared" si="30"/>
        <v>0</v>
      </c>
    </row>
    <row r="209" spans="1:26" outlineLevel="3" x14ac:dyDescent="0.35">
      <c r="A209" s="24"/>
      <c r="B209" s="24"/>
      <c r="C209" s="24" t="s">
        <v>461</v>
      </c>
      <c r="D209" s="24"/>
      <c r="E209" s="24"/>
      <c r="F209" s="25"/>
      <c r="G209" s="24"/>
      <c r="H209" s="24"/>
      <c r="I209" s="26"/>
      <c r="J209" s="27">
        <f t="shared" ref="J209:V209" si="36">SUBTOTAL(9,J201:J208)</f>
        <v>4512521</v>
      </c>
      <c r="K209" s="27">
        <f t="shared" si="36"/>
        <v>4512521</v>
      </c>
      <c r="L209" s="27">
        <f t="shared" si="36"/>
        <v>2642687.7999999998</v>
      </c>
      <c r="M209" s="27">
        <f t="shared" si="36"/>
        <v>4512521</v>
      </c>
      <c r="N209" s="27">
        <f t="shared" si="36"/>
        <v>0</v>
      </c>
      <c r="O209" s="27">
        <f t="shared" si="36"/>
        <v>0</v>
      </c>
      <c r="P209" s="27">
        <f t="shared" si="36"/>
        <v>0</v>
      </c>
      <c r="Q209" s="27">
        <f t="shared" si="36"/>
        <v>891103.47</v>
      </c>
      <c r="R209" s="27">
        <f t="shared" si="36"/>
        <v>891103.47</v>
      </c>
      <c r="S209" s="27">
        <f t="shared" si="36"/>
        <v>978729.73</v>
      </c>
      <c r="T209" s="27">
        <f t="shared" si="36"/>
        <v>3621417.5300000003</v>
      </c>
      <c r="U209" s="27">
        <f t="shared" si="36"/>
        <v>0</v>
      </c>
      <c r="V209" s="27">
        <f t="shared" si="36"/>
        <v>3621417.5300000003</v>
      </c>
      <c r="W209" s="28">
        <f t="shared" si="27"/>
        <v>0.19747353419518712</v>
      </c>
      <c r="X209" s="28">
        <f t="shared" si="28"/>
        <v>0.19747353419518712</v>
      </c>
      <c r="Y209" s="28">
        <f t="shared" si="29"/>
        <v>0</v>
      </c>
      <c r="Z209" s="28">
        <f t="shared" si="30"/>
        <v>0.19747353419518712</v>
      </c>
    </row>
    <row r="210" spans="1:26" outlineLevel="4" x14ac:dyDescent="0.35">
      <c r="A210" s="18" t="s">
        <v>266</v>
      </c>
      <c r="B210" s="18" t="s">
        <v>267</v>
      </c>
      <c r="C210" s="18" t="s">
        <v>97</v>
      </c>
      <c r="D210" s="18" t="s">
        <v>100</v>
      </c>
      <c r="E210" s="18" t="s">
        <v>33</v>
      </c>
      <c r="F210" s="19" t="s">
        <v>34</v>
      </c>
      <c r="G210" s="18">
        <v>1120</v>
      </c>
      <c r="H210" s="18">
        <v>3480</v>
      </c>
      <c r="I210" s="20" t="s">
        <v>101</v>
      </c>
      <c r="J210" s="21">
        <v>100000</v>
      </c>
      <c r="K210" s="21">
        <v>100000</v>
      </c>
      <c r="L210" s="21">
        <v>0</v>
      </c>
      <c r="M210" s="22">
        <f t="shared" si="26"/>
        <v>100000</v>
      </c>
      <c r="N210" s="21">
        <v>0</v>
      </c>
      <c r="O210" s="21">
        <v>0</v>
      </c>
      <c r="P210" s="21">
        <v>0</v>
      </c>
      <c r="Q210" s="21">
        <v>0</v>
      </c>
      <c r="R210" s="21">
        <v>0</v>
      </c>
      <c r="S210" s="21">
        <v>100000</v>
      </c>
      <c r="T210" s="21">
        <v>100000</v>
      </c>
      <c r="U210" s="21">
        <v>0</v>
      </c>
      <c r="V210" s="22">
        <f t="shared" si="25"/>
        <v>100000</v>
      </c>
      <c r="W210" s="23">
        <f t="shared" si="27"/>
        <v>0</v>
      </c>
      <c r="X210" s="23">
        <f t="shared" si="28"/>
        <v>0</v>
      </c>
      <c r="Y210" s="23">
        <f t="shared" si="29"/>
        <v>0</v>
      </c>
      <c r="Z210" s="23">
        <f t="shared" si="30"/>
        <v>0</v>
      </c>
    </row>
    <row r="211" spans="1:26" outlineLevel="4" x14ac:dyDescent="0.35">
      <c r="A211" s="9" t="s">
        <v>266</v>
      </c>
      <c r="B211" s="9" t="s">
        <v>267</v>
      </c>
      <c r="C211" s="9" t="s">
        <v>97</v>
      </c>
      <c r="D211" s="9" t="s">
        <v>104</v>
      </c>
      <c r="E211" s="9" t="s">
        <v>33</v>
      </c>
      <c r="F211" s="10" t="s">
        <v>34</v>
      </c>
      <c r="G211" s="9">
        <v>1120</v>
      </c>
      <c r="H211" s="9">
        <v>3480</v>
      </c>
      <c r="I211" s="11" t="s">
        <v>105</v>
      </c>
      <c r="J211" s="12">
        <v>3000000</v>
      </c>
      <c r="K211" s="12">
        <v>2228232</v>
      </c>
      <c r="L211" s="12">
        <v>1604589.68</v>
      </c>
      <c r="M211" s="13">
        <f t="shared" si="26"/>
        <v>2228232</v>
      </c>
      <c r="N211" s="12">
        <v>0</v>
      </c>
      <c r="O211" s="12">
        <v>0</v>
      </c>
      <c r="P211" s="12">
        <v>0</v>
      </c>
      <c r="Q211" s="12">
        <v>595410.31999999995</v>
      </c>
      <c r="R211" s="12">
        <v>595410.31999999995</v>
      </c>
      <c r="S211" s="12">
        <v>28232</v>
      </c>
      <c r="T211" s="12">
        <v>1632821.68</v>
      </c>
      <c r="U211" s="12">
        <v>0</v>
      </c>
      <c r="V211" s="13">
        <f t="shared" si="25"/>
        <v>1632821.6800000002</v>
      </c>
      <c r="W211" s="14">
        <f t="shared" si="27"/>
        <v>0.2672119958783466</v>
      </c>
      <c r="X211" s="14">
        <f t="shared" si="28"/>
        <v>0.2672119958783466</v>
      </c>
      <c r="Y211" s="14">
        <f t="shared" si="29"/>
        <v>0</v>
      </c>
      <c r="Z211" s="14">
        <f t="shared" si="30"/>
        <v>0.2672119958783466</v>
      </c>
    </row>
    <row r="212" spans="1:26" ht="26" outlineLevel="4" x14ac:dyDescent="0.35">
      <c r="A212" s="9" t="s">
        <v>266</v>
      </c>
      <c r="B212" s="9" t="s">
        <v>267</v>
      </c>
      <c r="C212" s="9" t="s">
        <v>97</v>
      </c>
      <c r="D212" s="9" t="s">
        <v>106</v>
      </c>
      <c r="E212" s="9" t="s">
        <v>33</v>
      </c>
      <c r="F212" s="10" t="s">
        <v>34</v>
      </c>
      <c r="G212" s="9">
        <v>1120</v>
      </c>
      <c r="H212" s="9">
        <v>3480</v>
      </c>
      <c r="I212" s="11" t="s">
        <v>107</v>
      </c>
      <c r="J212" s="12">
        <v>30000</v>
      </c>
      <c r="K212" s="12">
        <v>30000</v>
      </c>
      <c r="L212" s="12">
        <v>0</v>
      </c>
      <c r="M212" s="13">
        <f t="shared" si="26"/>
        <v>30000</v>
      </c>
      <c r="N212" s="12">
        <v>0</v>
      </c>
      <c r="O212" s="12">
        <v>0</v>
      </c>
      <c r="P212" s="12">
        <v>0</v>
      </c>
      <c r="Q212" s="12">
        <v>13995</v>
      </c>
      <c r="R212" s="12">
        <v>13995</v>
      </c>
      <c r="S212" s="12">
        <v>16005</v>
      </c>
      <c r="T212" s="12">
        <v>16005</v>
      </c>
      <c r="U212" s="12">
        <v>0</v>
      </c>
      <c r="V212" s="13">
        <f t="shared" si="25"/>
        <v>16005</v>
      </c>
      <c r="W212" s="14">
        <f t="shared" si="27"/>
        <v>0.46650000000000003</v>
      </c>
      <c r="X212" s="14">
        <f t="shared" si="28"/>
        <v>0.46650000000000003</v>
      </c>
      <c r="Y212" s="14">
        <f t="shared" si="29"/>
        <v>0</v>
      </c>
      <c r="Z212" s="14">
        <f t="shared" si="30"/>
        <v>0.46650000000000003</v>
      </c>
    </row>
    <row r="213" spans="1:26" outlineLevel="4" x14ac:dyDescent="0.35">
      <c r="A213" s="9" t="s">
        <v>266</v>
      </c>
      <c r="B213" s="9" t="s">
        <v>267</v>
      </c>
      <c r="C213" s="9" t="s">
        <v>97</v>
      </c>
      <c r="D213" s="9" t="s">
        <v>112</v>
      </c>
      <c r="E213" s="9" t="s">
        <v>33</v>
      </c>
      <c r="F213" s="10" t="s">
        <v>34</v>
      </c>
      <c r="G213" s="9">
        <v>1120</v>
      </c>
      <c r="H213" s="9">
        <v>3480</v>
      </c>
      <c r="I213" s="11" t="s">
        <v>113</v>
      </c>
      <c r="J213" s="12">
        <v>30000</v>
      </c>
      <c r="K213" s="12">
        <v>714700</v>
      </c>
      <c r="L213" s="12">
        <v>0</v>
      </c>
      <c r="M213" s="13">
        <f t="shared" si="26"/>
        <v>714700</v>
      </c>
      <c r="N213" s="12">
        <v>0</v>
      </c>
      <c r="O213" s="12">
        <v>0</v>
      </c>
      <c r="P213" s="12">
        <v>0</v>
      </c>
      <c r="Q213" s="12">
        <v>0</v>
      </c>
      <c r="R213" s="12">
        <v>0</v>
      </c>
      <c r="S213" s="12">
        <v>714700</v>
      </c>
      <c r="T213" s="12">
        <v>714700</v>
      </c>
      <c r="U213" s="12">
        <v>0</v>
      </c>
      <c r="V213" s="13">
        <f t="shared" si="25"/>
        <v>714700</v>
      </c>
      <c r="W213" s="14">
        <f t="shared" si="27"/>
        <v>0</v>
      </c>
      <c r="X213" s="14">
        <f t="shared" si="28"/>
        <v>0</v>
      </c>
      <c r="Y213" s="14">
        <f t="shared" si="29"/>
        <v>0</v>
      </c>
      <c r="Z213" s="14">
        <f t="shared" si="30"/>
        <v>0</v>
      </c>
    </row>
    <row r="214" spans="1:26" outlineLevel="4" x14ac:dyDescent="0.35">
      <c r="A214" s="9" t="s">
        <v>266</v>
      </c>
      <c r="B214" s="9" t="s">
        <v>267</v>
      </c>
      <c r="C214" s="9" t="s">
        <v>97</v>
      </c>
      <c r="D214" s="9" t="s">
        <v>116</v>
      </c>
      <c r="E214" s="9" t="s">
        <v>33</v>
      </c>
      <c r="F214" s="10" t="s">
        <v>34</v>
      </c>
      <c r="G214" s="9">
        <v>1120</v>
      </c>
      <c r="H214" s="9">
        <v>3480</v>
      </c>
      <c r="I214" s="11" t="s">
        <v>117</v>
      </c>
      <c r="J214" s="12">
        <v>600000</v>
      </c>
      <c r="K214" s="12">
        <v>687068</v>
      </c>
      <c r="L214" s="12">
        <v>0</v>
      </c>
      <c r="M214" s="13">
        <f t="shared" si="26"/>
        <v>687068</v>
      </c>
      <c r="N214" s="12">
        <v>0</v>
      </c>
      <c r="O214" s="12">
        <v>0</v>
      </c>
      <c r="P214" s="12">
        <v>0</v>
      </c>
      <c r="Q214" s="12">
        <v>127068.5</v>
      </c>
      <c r="R214" s="12">
        <v>127068.5</v>
      </c>
      <c r="S214" s="12">
        <v>559999.5</v>
      </c>
      <c r="T214" s="12">
        <v>559999.5</v>
      </c>
      <c r="U214" s="12">
        <v>0</v>
      </c>
      <c r="V214" s="13">
        <f t="shared" si="25"/>
        <v>559999.5</v>
      </c>
      <c r="W214" s="14">
        <f t="shared" si="27"/>
        <v>0.18494312062270402</v>
      </c>
      <c r="X214" s="14">
        <f t="shared" si="28"/>
        <v>0.18494312062270402</v>
      </c>
      <c r="Y214" s="14">
        <f t="shared" si="29"/>
        <v>0</v>
      </c>
      <c r="Z214" s="14">
        <f t="shared" si="30"/>
        <v>0.18494312062270402</v>
      </c>
    </row>
    <row r="215" spans="1:26" outlineLevel="3" x14ac:dyDescent="0.35">
      <c r="A215" s="24"/>
      <c r="B215" s="24"/>
      <c r="C215" s="24" t="s">
        <v>462</v>
      </c>
      <c r="D215" s="24"/>
      <c r="E215" s="24"/>
      <c r="F215" s="25"/>
      <c r="G215" s="24"/>
      <c r="H215" s="24"/>
      <c r="I215" s="26"/>
      <c r="J215" s="27">
        <f t="shared" ref="J215:V215" si="37">SUBTOTAL(9,J210:J214)</f>
        <v>3760000</v>
      </c>
      <c r="K215" s="27">
        <f t="shared" si="37"/>
        <v>3760000</v>
      </c>
      <c r="L215" s="27">
        <f t="shared" si="37"/>
        <v>1604589.68</v>
      </c>
      <c r="M215" s="27">
        <f t="shared" si="37"/>
        <v>3760000</v>
      </c>
      <c r="N215" s="27">
        <f t="shared" si="37"/>
        <v>0</v>
      </c>
      <c r="O215" s="27">
        <f t="shared" si="37"/>
        <v>0</v>
      </c>
      <c r="P215" s="27">
        <f t="shared" si="37"/>
        <v>0</v>
      </c>
      <c r="Q215" s="27">
        <f t="shared" si="37"/>
        <v>736473.82</v>
      </c>
      <c r="R215" s="27">
        <f t="shared" si="37"/>
        <v>736473.82</v>
      </c>
      <c r="S215" s="27">
        <f t="shared" si="37"/>
        <v>1418936.5</v>
      </c>
      <c r="T215" s="27">
        <f t="shared" si="37"/>
        <v>3023526.1799999997</v>
      </c>
      <c r="U215" s="27">
        <f t="shared" si="37"/>
        <v>0</v>
      </c>
      <c r="V215" s="27">
        <f t="shared" si="37"/>
        <v>3023526.18</v>
      </c>
      <c r="W215" s="28">
        <f t="shared" si="27"/>
        <v>0.19587069680851063</v>
      </c>
      <c r="X215" s="28">
        <f t="shared" si="28"/>
        <v>0.19587069680851063</v>
      </c>
      <c r="Y215" s="28">
        <f t="shared" si="29"/>
        <v>0</v>
      </c>
      <c r="Z215" s="28">
        <f t="shared" si="30"/>
        <v>0.19587069680851063</v>
      </c>
    </row>
    <row r="216" spans="1:26" outlineLevel="4" x14ac:dyDescent="0.35">
      <c r="A216" s="18" t="s">
        <v>266</v>
      </c>
      <c r="B216" s="18" t="s">
        <v>267</v>
      </c>
      <c r="C216" s="18" t="s">
        <v>126</v>
      </c>
      <c r="D216" s="18" t="s">
        <v>127</v>
      </c>
      <c r="E216" s="18" t="s">
        <v>33</v>
      </c>
      <c r="F216" s="19" t="s">
        <v>36</v>
      </c>
      <c r="G216" s="18">
        <v>2210</v>
      </c>
      <c r="H216" s="18">
        <v>3480</v>
      </c>
      <c r="I216" s="20" t="s">
        <v>128</v>
      </c>
      <c r="J216" s="38" t="s">
        <v>447</v>
      </c>
      <c r="K216" s="21">
        <v>2000000</v>
      </c>
      <c r="L216" s="21">
        <v>0</v>
      </c>
      <c r="M216" s="22">
        <f t="shared" si="26"/>
        <v>2000000</v>
      </c>
      <c r="N216" s="21">
        <v>0</v>
      </c>
      <c r="O216" s="21">
        <v>0</v>
      </c>
      <c r="P216" s="21">
        <v>0</v>
      </c>
      <c r="Q216" s="21">
        <v>0</v>
      </c>
      <c r="R216" s="21">
        <v>0</v>
      </c>
      <c r="S216" s="21">
        <v>2000000</v>
      </c>
      <c r="T216" s="21">
        <v>2000000</v>
      </c>
      <c r="U216" s="21">
        <v>0</v>
      </c>
      <c r="V216" s="22">
        <f t="shared" si="25"/>
        <v>2000000</v>
      </c>
      <c r="W216" s="23">
        <f t="shared" si="27"/>
        <v>0</v>
      </c>
      <c r="X216" s="23">
        <f t="shared" si="28"/>
        <v>0</v>
      </c>
      <c r="Y216" s="23">
        <f t="shared" si="29"/>
        <v>0</v>
      </c>
      <c r="Z216" s="23">
        <f t="shared" si="30"/>
        <v>0</v>
      </c>
    </row>
    <row r="217" spans="1:26" outlineLevel="4" x14ac:dyDescent="0.35">
      <c r="A217" s="9" t="s">
        <v>266</v>
      </c>
      <c r="B217" s="9" t="s">
        <v>267</v>
      </c>
      <c r="C217" s="9" t="s">
        <v>126</v>
      </c>
      <c r="D217" s="9" t="s">
        <v>129</v>
      </c>
      <c r="E217" s="9" t="s">
        <v>33</v>
      </c>
      <c r="F217" s="10" t="s">
        <v>36</v>
      </c>
      <c r="G217" s="9">
        <v>2210</v>
      </c>
      <c r="H217" s="9">
        <v>3480</v>
      </c>
      <c r="I217" s="11" t="s">
        <v>130</v>
      </c>
      <c r="J217" s="12">
        <v>525000</v>
      </c>
      <c r="K217" s="12">
        <v>525000</v>
      </c>
      <c r="L217" s="12">
        <v>200000</v>
      </c>
      <c r="M217" s="13">
        <f t="shared" si="26"/>
        <v>525000</v>
      </c>
      <c r="N217" s="12">
        <v>0</v>
      </c>
      <c r="O217" s="12">
        <v>0</v>
      </c>
      <c r="P217" s="12">
        <v>0</v>
      </c>
      <c r="Q217" s="12">
        <v>0</v>
      </c>
      <c r="R217" s="12">
        <v>0</v>
      </c>
      <c r="S217" s="12">
        <v>325000</v>
      </c>
      <c r="T217" s="12">
        <v>525000</v>
      </c>
      <c r="U217" s="12">
        <v>0</v>
      </c>
      <c r="V217" s="13">
        <f t="shared" si="25"/>
        <v>525000</v>
      </c>
      <c r="W217" s="14">
        <f t="shared" si="27"/>
        <v>0</v>
      </c>
      <c r="X217" s="14">
        <f t="shared" si="28"/>
        <v>0</v>
      </c>
      <c r="Y217" s="14">
        <f t="shared" si="29"/>
        <v>0</v>
      </c>
      <c r="Z217" s="14">
        <f t="shared" si="30"/>
        <v>0</v>
      </c>
    </row>
    <row r="218" spans="1:26" outlineLevel="4" x14ac:dyDescent="0.35">
      <c r="A218" s="9" t="s">
        <v>266</v>
      </c>
      <c r="B218" s="9" t="s">
        <v>267</v>
      </c>
      <c r="C218" s="9" t="s">
        <v>126</v>
      </c>
      <c r="D218" s="9" t="s">
        <v>131</v>
      </c>
      <c r="E218" s="9" t="s">
        <v>33</v>
      </c>
      <c r="F218" s="10" t="s">
        <v>36</v>
      </c>
      <c r="G218" s="9">
        <v>2210</v>
      </c>
      <c r="H218" s="9">
        <v>3480</v>
      </c>
      <c r="I218" s="11" t="s">
        <v>132</v>
      </c>
      <c r="J218" s="12">
        <v>9725000</v>
      </c>
      <c r="K218" s="12">
        <v>7725000</v>
      </c>
      <c r="L218" s="12">
        <v>2500000</v>
      </c>
      <c r="M218" s="13">
        <f t="shared" si="26"/>
        <v>7725000</v>
      </c>
      <c r="N218" s="12">
        <v>0</v>
      </c>
      <c r="O218" s="12">
        <v>0</v>
      </c>
      <c r="P218" s="12">
        <v>0</v>
      </c>
      <c r="Q218" s="12">
        <v>0</v>
      </c>
      <c r="R218" s="12">
        <v>0</v>
      </c>
      <c r="S218" s="12">
        <v>2725000</v>
      </c>
      <c r="T218" s="12">
        <v>7725000</v>
      </c>
      <c r="U218" s="12">
        <v>0</v>
      </c>
      <c r="V218" s="13">
        <f t="shared" si="25"/>
        <v>7725000</v>
      </c>
      <c r="W218" s="14">
        <f t="shared" si="27"/>
        <v>0</v>
      </c>
      <c r="X218" s="14">
        <f t="shared" si="28"/>
        <v>0</v>
      </c>
      <c r="Y218" s="14">
        <f t="shared" si="29"/>
        <v>0</v>
      </c>
      <c r="Z218" s="14">
        <f t="shared" si="30"/>
        <v>0</v>
      </c>
    </row>
    <row r="219" spans="1:26" outlineLevel="4" x14ac:dyDescent="0.35">
      <c r="A219" s="9" t="s">
        <v>266</v>
      </c>
      <c r="B219" s="9" t="s">
        <v>267</v>
      </c>
      <c r="C219" s="9" t="s">
        <v>126</v>
      </c>
      <c r="D219" s="9" t="s">
        <v>137</v>
      </c>
      <c r="E219" s="9" t="s">
        <v>33</v>
      </c>
      <c r="F219" s="10" t="s">
        <v>36</v>
      </c>
      <c r="G219" s="9">
        <v>2240</v>
      </c>
      <c r="H219" s="9">
        <v>3480</v>
      </c>
      <c r="I219" s="11" t="s">
        <v>138</v>
      </c>
      <c r="J219" s="12">
        <v>150000</v>
      </c>
      <c r="K219" s="12">
        <v>150000</v>
      </c>
      <c r="L219" s="12">
        <v>0</v>
      </c>
      <c r="M219" s="13">
        <f t="shared" si="26"/>
        <v>150000</v>
      </c>
      <c r="N219" s="12">
        <v>0</v>
      </c>
      <c r="O219" s="12">
        <v>0</v>
      </c>
      <c r="P219" s="12">
        <v>0</v>
      </c>
      <c r="Q219" s="12">
        <v>0</v>
      </c>
      <c r="R219" s="12">
        <v>0</v>
      </c>
      <c r="S219" s="12">
        <v>150000</v>
      </c>
      <c r="T219" s="12">
        <v>150000</v>
      </c>
      <c r="U219" s="12">
        <v>0</v>
      </c>
      <c r="V219" s="13">
        <f t="shared" si="25"/>
        <v>150000</v>
      </c>
      <c r="W219" s="14">
        <f t="shared" si="27"/>
        <v>0</v>
      </c>
      <c r="X219" s="14">
        <f t="shared" si="28"/>
        <v>0</v>
      </c>
      <c r="Y219" s="14">
        <f t="shared" si="29"/>
        <v>0</v>
      </c>
      <c r="Z219" s="14">
        <f t="shared" si="30"/>
        <v>0</v>
      </c>
    </row>
    <row r="220" spans="1:26" outlineLevel="3" x14ac:dyDescent="0.35">
      <c r="A220" s="24"/>
      <c r="B220" s="24"/>
      <c r="C220" s="24" t="s">
        <v>463</v>
      </c>
      <c r="D220" s="24"/>
      <c r="E220" s="24"/>
      <c r="F220" s="25"/>
      <c r="G220" s="24"/>
      <c r="H220" s="24"/>
      <c r="I220" s="26"/>
      <c r="J220" s="27">
        <f t="shared" ref="J220:V220" si="38">SUBTOTAL(9,J216:J219)</f>
        <v>10400000</v>
      </c>
      <c r="K220" s="27">
        <f t="shared" si="38"/>
        <v>10400000</v>
      </c>
      <c r="L220" s="27">
        <f t="shared" si="38"/>
        <v>2700000</v>
      </c>
      <c r="M220" s="27">
        <f t="shared" si="38"/>
        <v>10400000</v>
      </c>
      <c r="N220" s="27">
        <f t="shared" si="38"/>
        <v>0</v>
      </c>
      <c r="O220" s="27">
        <f t="shared" si="38"/>
        <v>0</v>
      </c>
      <c r="P220" s="27">
        <f t="shared" si="38"/>
        <v>0</v>
      </c>
      <c r="Q220" s="27">
        <f t="shared" si="38"/>
        <v>0</v>
      </c>
      <c r="R220" s="27">
        <f t="shared" si="38"/>
        <v>0</v>
      </c>
      <c r="S220" s="27">
        <f t="shared" si="38"/>
        <v>5200000</v>
      </c>
      <c r="T220" s="27">
        <f t="shared" si="38"/>
        <v>10400000</v>
      </c>
      <c r="U220" s="27">
        <f t="shared" si="38"/>
        <v>0</v>
      </c>
      <c r="V220" s="27">
        <f t="shared" si="38"/>
        <v>10400000</v>
      </c>
      <c r="W220" s="28">
        <f t="shared" ref="W220:W283" si="39">+IF(K220=0,0,Q220/K220)</f>
        <v>0</v>
      </c>
      <c r="X220" s="28">
        <f t="shared" ref="X220:X283" si="40">+IF(M220=0,0,Q220/M220)</f>
        <v>0</v>
      </c>
      <c r="Y220" s="28">
        <f t="shared" ref="Y220:Y283" si="41">+IF(M220=0,0,(N220+O220+P220)/M220)</f>
        <v>0</v>
      </c>
      <c r="Z220" s="28">
        <f t="shared" ref="Z220:Z283" si="42">+X220+Y220</f>
        <v>0</v>
      </c>
    </row>
    <row r="221" spans="1:26" ht="78" outlineLevel="4" x14ac:dyDescent="0.35">
      <c r="A221" s="18" t="s">
        <v>266</v>
      </c>
      <c r="B221" s="18" t="s">
        <v>267</v>
      </c>
      <c r="C221" s="18" t="s">
        <v>139</v>
      </c>
      <c r="D221" s="18" t="s">
        <v>140</v>
      </c>
      <c r="E221" s="18" t="s">
        <v>54</v>
      </c>
      <c r="F221" s="19" t="s">
        <v>34</v>
      </c>
      <c r="G221" s="18">
        <v>1310</v>
      </c>
      <c r="H221" s="18">
        <v>3480</v>
      </c>
      <c r="I221" s="20" t="s">
        <v>141</v>
      </c>
      <c r="J221" s="21">
        <v>1454282</v>
      </c>
      <c r="K221" s="21">
        <v>1454282</v>
      </c>
      <c r="L221" s="21">
        <v>0</v>
      </c>
      <c r="M221" s="22">
        <f t="shared" si="26"/>
        <v>1454282</v>
      </c>
      <c r="N221" s="21">
        <v>0</v>
      </c>
      <c r="O221" s="21">
        <v>503872.14</v>
      </c>
      <c r="P221" s="21">
        <v>0</v>
      </c>
      <c r="Q221" s="21">
        <v>950409.86</v>
      </c>
      <c r="R221" s="21">
        <v>950409.86</v>
      </c>
      <c r="S221" s="21">
        <v>0</v>
      </c>
      <c r="T221" s="21">
        <v>0</v>
      </c>
      <c r="U221" s="21">
        <v>0</v>
      </c>
      <c r="V221" s="22">
        <f t="shared" si="25"/>
        <v>0</v>
      </c>
      <c r="W221" s="23">
        <f t="shared" si="39"/>
        <v>0.65352514849252075</v>
      </c>
      <c r="X221" s="23">
        <f t="shared" si="40"/>
        <v>0.65352514849252075</v>
      </c>
      <c r="Y221" s="23">
        <f t="shared" si="41"/>
        <v>0.34647485150747931</v>
      </c>
      <c r="Z221" s="23">
        <f t="shared" si="42"/>
        <v>1</v>
      </c>
    </row>
    <row r="222" spans="1:26" ht="78" outlineLevel="4" x14ac:dyDescent="0.35">
      <c r="A222" s="9" t="s">
        <v>266</v>
      </c>
      <c r="B222" s="9" t="s">
        <v>267</v>
      </c>
      <c r="C222" s="9" t="s">
        <v>139</v>
      </c>
      <c r="D222" s="9" t="s">
        <v>140</v>
      </c>
      <c r="E222" s="9" t="s">
        <v>142</v>
      </c>
      <c r="F222" s="10" t="s">
        <v>34</v>
      </c>
      <c r="G222" s="9">
        <v>1310</v>
      </c>
      <c r="H222" s="9">
        <v>3480</v>
      </c>
      <c r="I222" s="11" t="s">
        <v>143</v>
      </c>
      <c r="J222" s="12">
        <v>750230</v>
      </c>
      <c r="K222" s="12">
        <v>1350230</v>
      </c>
      <c r="L222" s="12">
        <v>0</v>
      </c>
      <c r="M222" s="13">
        <f t="shared" si="26"/>
        <v>1350230</v>
      </c>
      <c r="N222" s="12">
        <v>0</v>
      </c>
      <c r="O222" s="12">
        <v>615861.15</v>
      </c>
      <c r="P222" s="12">
        <v>0</v>
      </c>
      <c r="Q222" s="12">
        <v>734368.85</v>
      </c>
      <c r="R222" s="12">
        <v>734368.85</v>
      </c>
      <c r="S222" s="12">
        <v>0</v>
      </c>
      <c r="T222" s="12">
        <v>0</v>
      </c>
      <c r="U222" s="12">
        <v>0</v>
      </c>
      <c r="V222" s="13">
        <f t="shared" ref="V222:V293" si="43">+M222-N222-O222-P222-Q222</f>
        <v>0</v>
      </c>
      <c r="W222" s="14">
        <f t="shared" si="39"/>
        <v>0.54388426416240199</v>
      </c>
      <c r="X222" s="14">
        <f t="shared" si="40"/>
        <v>0.54388426416240199</v>
      </c>
      <c r="Y222" s="14">
        <f t="shared" si="41"/>
        <v>0.45611573583759807</v>
      </c>
      <c r="Z222" s="14">
        <f t="shared" si="42"/>
        <v>1</v>
      </c>
    </row>
    <row r="223" spans="1:26" ht="52" outlineLevel="4" x14ac:dyDescent="0.35">
      <c r="A223" s="9" t="s">
        <v>266</v>
      </c>
      <c r="B223" s="9" t="s">
        <v>267</v>
      </c>
      <c r="C223" s="9" t="s">
        <v>139</v>
      </c>
      <c r="D223" s="9" t="s">
        <v>140</v>
      </c>
      <c r="E223" s="9" t="s">
        <v>144</v>
      </c>
      <c r="F223" s="10" t="s">
        <v>34</v>
      </c>
      <c r="G223" s="9">
        <v>1310</v>
      </c>
      <c r="H223" s="9">
        <v>3480</v>
      </c>
      <c r="I223" s="11" t="s">
        <v>145</v>
      </c>
      <c r="J223" s="12">
        <v>3257163</v>
      </c>
      <c r="K223" s="12">
        <v>4916163</v>
      </c>
      <c r="L223" s="12">
        <v>0</v>
      </c>
      <c r="M223" s="13">
        <f t="shared" ref="M223:M295" si="44">+K223</f>
        <v>4916163</v>
      </c>
      <c r="N223" s="12">
        <v>0</v>
      </c>
      <c r="O223" s="12">
        <v>2211725.71</v>
      </c>
      <c r="P223" s="12">
        <v>0</v>
      </c>
      <c r="Q223" s="12">
        <v>2704437.29</v>
      </c>
      <c r="R223" s="12">
        <v>2704437.29</v>
      </c>
      <c r="S223" s="12">
        <v>0</v>
      </c>
      <c r="T223" s="12">
        <v>0</v>
      </c>
      <c r="U223" s="12">
        <v>0</v>
      </c>
      <c r="V223" s="13">
        <f t="shared" si="43"/>
        <v>0</v>
      </c>
      <c r="W223" s="14">
        <f t="shared" si="39"/>
        <v>0.55011139581824287</v>
      </c>
      <c r="X223" s="14">
        <f t="shared" si="40"/>
        <v>0.55011139581824287</v>
      </c>
      <c r="Y223" s="14">
        <f t="shared" si="41"/>
        <v>0.44988860418175719</v>
      </c>
      <c r="Z223" s="14">
        <f t="shared" si="42"/>
        <v>1</v>
      </c>
    </row>
    <row r="224" spans="1:26" ht="26" outlineLevel="4" x14ac:dyDescent="0.35">
      <c r="A224" s="9" t="s">
        <v>266</v>
      </c>
      <c r="B224" s="9" t="s">
        <v>267</v>
      </c>
      <c r="C224" s="9" t="s">
        <v>139</v>
      </c>
      <c r="D224" s="9" t="s">
        <v>176</v>
      </c>
      <c r="E224" s="9" t="s">
        <v>33</v>
      </c>
      <c r="F224" s="10" t="s">
        <v>34</v>
      </c>
      <c r="G224" s="9">
        <v>1320</v>
      </c>
      <c r="H224" s="9">
        <v>3480</v>
      </c>
      <c r="I224" s="11" t="s">
        <v>177</v>
      </c>
      <c r="J224" s="12">
        <v>334446</v>
      </c>
      <c r="K224" s="12">
        <v>4734446</v>
      </c>
      <c r="L224" s="12">
        <v>0</v>
      </c>
      <c r="M224" s="13">
        <f t="shared" si="44"/>
        <v>4734446</v>
      </c>
      <c r="N224" s="12">
        <v>0</v>
      </c>
      <c r="O224" s="12">
        <v>0</v>
      </c>
      <c r="P224" s="12">
        <v>0</v>
      </c>
      <c r="Q224" s="12">
        <v>2095910.79</v>
      </c>
      <c r="R224" s="12">
        <v>2095910.79</v>
      </c>
      <c r="S224" s="12">
        <v>2638535.21</v>
      </c>
      <c r="T224" s="12">
        <v>2638535.21</v>
      </c>
      <c r="U224" s="12">
        <v>0</v>
      </c>
      <c r="V224" s="13">
        <f t="shared" si="43"/>
        <v>2638535.21</v>
      </c>
      <c r="W224" s="14">
        <f t="shared" si="39"/>
        <v>0.44269398996207793</v>
      </c>
      <c r="X224" s="14">
        <f t="shared" si="40"/>
        <v>0.44269398996207793</v>
      </c>
      <c r="Y224" s="14">
        <f t="shared" si="41"/>
        <v>0</v>
      </c>
      <c r="Z224" s="14">
        <f t="shared" si="42"/>
        <v>0.44269398996207793</v>
      </c>
    </row>
    <row r="225" spans="1:26" outlineLevel="3" x14ac:dyDescent="0.35">
      <c r="A225" s="24"/>
      <c r="B225" s="24"/>
      <c r="C225" s="24" t="s">
        <v>464</v>
      </c>
      <c r="D225" s="24"/>
      <c r="E225" s="24"/>
      <c r="F225" s="25"/>
      <c r="G225" s="24"/>
      <c r="H225" s="24"/>
      <c r="I225" s="26"/>
      <c r="J225" s="27">
        <f t="shared" ref="J225:V225" si="45">SUBTOTAL(9,J221:J224)</f>
        <v>5796121</v>
      </c>
      <c r="K225" s="27">
        <f t="shared" si="45"/>
        <v>12455121</v>
      </c>
      <c r="L225" s="27">
        <f t="shared" si="45"/>
        <v>0</v>
      </c>
      <c r="M225" s="27">
        <f t="shared" si="45"/>
        <v>12455121</v>
      </c>
      <c r="N225" s="27">
        <f t="shared" si="45"/>
        <v>0</v>
      </c>
      <c r="O225" s="27">
        <f t="shared" si="45"/>
        <v>3331459</v>
      </c>
      <c r="P225" s="27">
        <f t="shared" si="45"/>
        <v>0</v>
      </c>
      <c r="Q225" s="27">
        <f t="shared" si="45"/>
        <v>6485126.79</v>
      </c>
      <c r="R225" s="27">
        <f t="shared" si="45"/>
        <v>6485126.79</v>
      </c>
      <c r="S225" s="27">
        <f t="shared" si="45"/>
        <v>2638535.21</v>
      </c>
      <c r="T225" s="27">
        <f t="shared" si="45"/>
        <v>2638535.21</v>
      </c>
      <c r="U225" s="27">
        <f t="shared" si="45"/>
        <v>0</v>
      </c>
      <c r="V225" s="27">
        <f t="shared" si="45"/>
        <v>2638535.21</v>
      </c>
      <c r="W225" s="28">
        <f t="shared" si="39"/>
        <v>0.5206795493998011</v>
      </c>
      <c r="X225" s="28">
        <f t="shared" si="40"/>
        <v>0.5206795493998011</v>
      </c>
      <c r="Y225" s="28">
        <f t="shared" si="41"/>
        <v>0.26747704819567791</v>
      </c>
      <c r="Z225" s="28">
        <f t="shared" si="42"/>
        <v>0.78815659759547896</v>
      </c>
    </row>
    <row r="226" spans="1:26" outlineLevel="2" x14ac:dyDescent="0.35">
      <c r="A226" s="46"/>
      <c r="B226" s="46" t="s">
        <v>568</v>
      </c>
      <c r="C226" s="46"/>
      <c r="D226" s="46"/>
      <c r="E226" s="46"/>
      <c r="F226" s="47"/>
      <c r="G226" s="46"/>
      <c r="H226" s="46"/>
      <c r="I226" s="48"/>
      <c r="J226" s="49">
        <f t="shared" ref="J226:V226" si="46">SUBTOTAL(9,J186:J224)</f>
        <v>514555620</v>
      </c>
      <c r="K226" s="49">
        <f t="shared" si="46"/>
        <v>568720708</v>
      </c>
      <c r="L226" s="49">
        <f t="shared" si="46"/>
        <v>6947277.4799999995</v>
      </c>
      <c r="M226" s="49">
        <f t="shared" si="46"/>
        <v>568720708</v>
      </c>
      <c r="N226" s="49">
        <f t="shared" si="46"/>
        <v>0</v>
      </c>
      <c r="O226" s="49">
        <f t="shared" si="46"/>
        <v>15680162.25</v>
      </c>
      <c r="P226" s="49">
        <f t="shared" si="46"/>
        <v>0</v>
      </c>
      <c r="Q226" s="49">
        <f t="shared" si="46"/>
        <v>436559980.3900001</v>
      </c>
      <c r="R226" s="49">
        <f t="shared" si="46"/>
        <v>436559980.3900001</v>
      </c>
      <c r="S226" s="49">
        <f t="shared" si="46"/>
        <v>107033287.88</v>
      </c>
      <c r="T226" s="49">
        <f t="shared" si="46"/>
        <v>116480565.36</v>
      </c>
      <c r="U226" s="49">
        <f t="shared" si="46"/>
        <v>0</v>
      </c>
      <c r="V226" s="49">
        <f t="shared" si="46"/>
        <v>116480565.35999998</v>
      </c>
      <c r="W226" s="50">
        <f t="shared" si="39"/>
        <v>0.76761752165704522</v>
      </c>
      <c r="X226" s="50">
        <f t="shared" si="40"/>
        <v>0.76761752165704522</v>
      </c>
      <c r="Y226" s="50">
        <f t="shared" si="41"/>
        <v>2.7570936013815765E-2</v>
      </c>
      <c r="Z226" s="50">
        <f t="shared" si="42"/>
        <v>0.79518845767086099</v>
      </c>
    </row>
    <row r="227" spans="1:26" outlineLevel="4" x14ac:dyDescent="0.35">
      <c r="A227" s="18" t="s">
        <v>266</v>
      </c>
      <c r="B227" s="18" t="s">
        <v>268</v>
      </c>
      <c r="C227" s="18" t="s">
        <v>31</v>
      </c>
      <c r="D227" s="18" t="s">
        <v>32</v>
      </c>
      <c r="E227" s="18" t="s">
        <v>33</v>
      </c>
      <c r="F227" s="19" t="s">
        <v>34</v>
      </c>
      <c r="G227" s="18">
        <v>1111</v>
      </c>
      <c r="H227" s="18">
        <v>3480</v>
      </c>
      <c r="I227" s="20" t="s">
        <v>35</v>
      </c>
      <c r="J227" s="21">
        <v>2471042389</v>
      </c>
      <c r="K227" s="21">
        <v>2467229270</v>
      </c>
      <c r="L227" s="21">
        <v>0</v>
      </c>
      <c r="M227" s="22">
        <f t="shared" si="44"/>
        <v>2467229270</v>
      </c>
      <c r="N227" s="21">
        <v>0</v>
      </c>
      <c r="O227" s="21">
        <v>665933.32999999996</v>
      </c>
      <c r="P227" s="21">
        <v>0</v>
      </c>
      <c r="Q227" s="21">
        <v>2185586186.1700001</v>
      </c>
      <c r="R227" s="21">
        <v>2185586186.1700001</v>
      </c>
      <c r="S227" s="21">
        <v>280977150.5</v>
      </c>
      <c r="T227" s="21">
        <v>280977150.5</v>
      </c>
      <c r="U227" s="21">
        <v>0</v>
      </c>
      <c r="V227" s="22">
        <f t="shared" si="43"/>
        <v>280977150.5</v>
      </c>
      <c r="W227" s="23">
        <f t="shared" si="39"/>
        <v>0.88584640784923896</v>
      </c>
      <c r="X227" s="23">
        <f t="shared" si="40"/>
        <v>0.88584640784923896</v>
      </c>
      <c r="Y227" s="23">
        <f t="shared" si="41"/>
        <v>2.6991140957078545E-4</v>
      </c>
      <c r="Z227" s="23">
        <f t="shared" si="42"/>
        <v>0.88611631925880974</v>
      </c>
    </row>
    <row r="228" spans="1:26" outlineLevel="4" x14ac:dyDescent="0.35">
      <c r="A228" s="9" t="s">
        <v>266</v>
      </c>
      <c r="B228" s="9" t="s">
        <v>268</v>
      </c>
      <c r="C228" s="9" t="s">
        <v>31</v>
      </c>
      <c r="D228" s="9" t="s">
        <v>37</v>
      </c>
      <c r="E228" s="9" t="s">
        <v>33</v>
      </c>
      <c r="F228" s="10" t="s">
        <v>34</v>
      </c>
      <c r="G228" s="9">
        <v>1111</v>
      </c>
      <c r="H228" s="9">
        <v>3480</v>
      </c>
      <c r="I228" s="11" t="s">
        <v>38</v>
      </c>
      <c r="J228" s="12">
        <v>500000</v>
      </c>
      <c r="K228" s="12">
        <v>500000</v>
      </c>
      <c r="L228" s="12">
        <v>0</v>
      </c>
      <c r="M228" s="13">
        <f t="shared" si="44"/>
        <v>500000</v>
      </c>
      <c r="N228" s="12">
        <v>0</v>
      </c>
      <c r="O228" s="12">
        <v>0</v>
      </c>
      <c r="P228" s="12">
        <v>0</v>
      </c>
      <c r="Q228" s="12">
        <v>145230.60999999999</v>
      </c>
      <c r="R228" s="12">
        <v>145230.60999999999</v>
      </c>
      <c r="S228" s="12">
        <v>354769.39</v>
      </c>
      <c r="T228" s="12">
        <v>354769.39</v>
      </c>
      <c r="U228" s="12">
        <v>0</v>
      </c>
      <c r="V228" s="13">
        <f t="shared" si="43"/>
        <v>354769.39</v>
      </c>
      <c r="W228" s="14">
        <f t="shared" si="39"/>
        <v>0.29046121999999996</v>
      </c>
      <c r="X228" s="14">
        <f t="shared" si="40"/>
        <v>0.29046121999999996</v>
      </c>
      <c r="Y228" s="14">
        <f t="shared" si="41"/>
        <v>0</v>
      </c>
      <c r="Z228" s="14">
        <f t="shared" si="42"/>
        <v>0.29046121999999996</v>
      </c>
    </row>
    <row r="229" spans="1:26" outlineLevel="4" x14ac:dyDescent="0.35">
      <c r="A229" s="9" t="s">
        <v>266</v>
      </c>
      <c r="B229" s="9" t="s">
        <v>268</v>
      </c>
      <c r="C229" s="9" t="s">
        <v>31</v>
      </c>
      <c r="D229" s="9" t="s">
        <v>39</v>
      </c>
      <c r="E229" s="9" t="s">
        <v>33</v>
      </c>
      <c r="F229" s="10" t="s">
        <v>34</v>
      </c>
      <c r="G229" s="9">
        <v>1111</v>
      </c>
      <c r="H229" s="9">
        <v>3480</v>
      </c>
      <c r="I229" s="11" t="s">
        <v>40</v>
      </c>
      <c r="J229" s="12">
        <v>16496723</v>
      </c>
      <c r="K229" s="12">
        <v>14996723</v>
      </c>
      <c r="L229" s="12">
        <v>0</v>
      </c>
      <c r="M229" s="13">
        <f t="shared" si="44"/>
        <v>14996723</v>
      </c>
      <c r="N229" s="12">
        <v>0</v>
      </c>
      <c r="O229" s="12">
        <v>0</v>
      </c>
      <c r="P229" s="12">
        <v>0</v>
      </c>
      <c r="Q229" s="12">
        <v>6380254.5</v>
      </c>
      <c r="R229" s="12">
        <v>6380254.5</v>
      </c>
      <c r="S229" s="12">
        <v>8616468.5</v>
      </c>
      <c r="T229" s="12">
        <v>8616468.5</v>
      </c>
      <c r="U229" s="12">
        <v>0</v>
      </c>
      <c r="V229" s="13">
        <f t="shared" si="43"/>
        <v>8616468.5</v>
      </c>
      <c r="W229" s="14">
        <f t="shared" si="39"/>
        <v>0.4254432451676276</v>
      </c>
      <c r="X229" s="14">
        <f t="shared" si="40"/>
        <v>0.4254432451676276</v>
      </c>
      <c r="Y229" s="14">
        <f t="shared" si="41"/>
        <v>0</v>
      </c>
      <c r="Z229" s="14">
        <f t="shared" si="42"/>
        <v>0.4254432451676276</v>
      </c>
    </row>
    <row r="230" spans="1:26" outlineLevel="4" x14ac:dyDescent="0.35">
      <c r="A230" s="9" t="s">
        <v>266</v>
      </c>
      <c r="B230" s="9" t="s">
        <v>268</v>
      </c>
      <c r="C230" s="9" t="s">
        <v>31</v>
      </c>
      <c r="D230" s="9" t="s">
        <v>43</v>
      </c>
      <c r="E230" s="9" t="s">
        <v>33</v>
      </c>
      <c r="F230" s="10" t="s">
        <v>34</v>
      </c>
      <c r="G230" s="9">
        <v>1111</v>
      </c>
      <c r="H230" s="9">
        <v>3480</v>
      </c>
      <c r="I230" s="11" t="s">
        <v>44</v>
      </c>
      <c r="J230" s="12">
        <v>941246706</v>
      </c>
      <c r="K230" s="12">
        <v>986801287</v>
      </c>
      <c r="L230" s="12">
        <v>0</v>
      </c>
      <c r="M230" s="13">
        <f t="shared" si="44"/>
        <v>986801287</v>
      </c>
      <c r="N230" s="12">
        <v>0</v>
      </c>
      <c r="O230" s="12">
        <v>298496.88</v>
      </c>
      <c r="P230" s="12">
        <v>0</v>
      </c>
      <c r="Q230" s="12">
        <v>867649395.82000005</v>
      </c>
      <c r="R230" s="12">
        <v>867649395.82000005</v>
      </c>
      <c r="S230" s="12">
        <v>118853394.3</v>
      </c>
      <c r="T230" s="12">
        <v>118853394.3</v>
      </c>
      <c r="U230" s="12">
        <v>0</v>
      </c>
      <c r="V230" s="13">
        <f t="shared" si="43"/>
        <v>118853394.29999995</v>
      </c>
      <c r="W230" s="14">
        <f t="shared" si="39"/>
        <v>0.87925442259784981</v>
      </c>
      <c r="X230" s="14">
        <f t="shared" si="40"/>
        <v>0.87925442259784981</v>
      </c>
      <c r="Y230" s="14">
        <f t="shared" si="41"/>
        <v>3.0248935011776087E-4</v>
      </c>
      <c r="Z230" s="14">
        <f t="shared" si="42"/>
        <v>0.87955691194796759</v>
      </c>
    </row>
    <row r="231" spans="1:26" outlineLevel="4" x14ac:dyDescent="0.35">
      <c r="A231" s="9" t="s">
        <v>266</v>
      </c>
      <c r="B231" s="9" t="s">
        <v>268</v>
      </c>
      <c r="C231" s="9" t="s">
        <v>31</v>
      </c>
      <c r="D231" s="9" t="s">
        <v>45</v>
      </c>
      <c r="E231" s="9" t="s">
        <v>33</v>
      </c>
      <c r="F231" s="10" t="s">
        <v>34</v>
      </c>
      <c r="G231" s="9">
        <v>1111</v>
      </c>
      <c r="H231" s="9">
        <v>3480</v>
      </c>
      <c r="I231" s="11" t="s">
        <v>46</v>
      </c>
      <c r="J231" s="12">
        <v>1148250403</v>
      </c>
      <c r="K231" s="12">
        <v>1152750403</v>
      </c>
      <c r="L231" s="12">
        <v>0</v>
      </c>
      <c r="M231" s="13">
        <f t="shared" si="44"/>
        <v>1152750403</v>
      </c>
      <c r="N231" s="12">
        <v>0</v>
      </c>
      <c r="O231" s="12">
        <v>351980.75</v>
      </c>
      <c r="P231" s="12">
        <v>0</v>
      </c>
      <c r="Q231" s="12">
        <v>1057160059.66</v>
      </c>
      <c r="R231" s="12">
        <v>1057160059.66</v>
      </c>
      <c r="S231" s="12">
        <v>95238362.590000004</v>
      </c>
      <c r="T231" s="12">
        <v>95238362.590000004</v>
      </c>
      <c r="U231" s="12">
        <v>0</v>
      </c>
      <c r="V231" s="13">
        <f t="shared" si="43"/>
        <v>95238362.590000033</v>
      </c>
      <c r="W231" s="14">
        <f t="shared" si="39"/>
        <v>0.91707628720733569</v>
      </c>
      <c r="X231" s="14">
        <f t="shared" si="40"/>
        <v>0.91707628720733569</v>
      </c>
      <c r="Y231" s="14">
        <f t="shared" si="41"/>
        <v>3.0533994964042534E-4</v>
      </c>
      <c r="Z231" s="14">
        <f t="shared" si="42"/>
        <v>0.91738162715697613</v>
      </c>
    </row>
    <row r="232" spans="1:26" outlineLevel="4" x14ac:dyDescent="0.35">
      <c r="A232" s="9" t="s">
        <v>266</v>
      </c>
      <c r="B232" s="9" t="s">
        <v>268</v>
      </c>
      <c r="C232" s="9" t="s">
        <v>31</v>
      </c>
      <c r="D232" s="9" t="s">
        <v>47</v>
      </c>
      <c r="E232" s="9" t="s">
        <v>33</v>
      </c>
      <c r="F232" s="10" t="s">
        <v>34</v>
      </c>
      <c r="G232" s="9">
        <v>1111</v>
      </c>
      <c r="H232" s="9">
        <v>3480</v>
      </c>
      <c r="I232" s="11" t="s">
        <v>48</v>
      </c>
      <c r="J232" s="12">
        <v>461853266</v>
      </c>
      <c r="K232" s="12">
        <v>461874232</v>
      </c>
      <c r="L232" s="12">
        <v>0</v>
      </c>
      <c r="M232" s="13">
        <f t="shared" si="44"/>
        <v>461874232</v>
      </c>
      <c r="N232" s="12">
        <v>0</v>
      </c>
      <c r="O232" s="12">
        <v>0</v>
      </c>
      <c r="P232" s="12">
        <v>0</v>
      </c>
      <c r="Q232" s="12">
        <v>6678096.5700000003</v>
      </c>
      <c r="R232" s="12">
        <v>6678096.5700000003</v>
      </c>
      <c r="S232" s="12">
        <v>455196135.43000001</v>
      </c>
      <c r="T232" s="12">
        <v>455196135.43000001</v>
      </c>
      <c r="U232" s="12">
        <v>0</v>
      </c>
      <c r="V232" s="13">
        <f t="shared" si="43"/>
        <v>455196135.43000001</v>
      </c>
      <c r="W232" s="14">
        <f t="shared" si="39"/>
        <v>1.4458690499105394E-2</v>
      </c>
      <c r="X232" s="14">
        <f t="shared" si="40"/>
        <v>1.4458690499105394E-2</v>
      </c>
      <c r="Y232" s="14">
        <f t="shared" si="41"/>
        <v>0</v>
      </c>
      <c r="Z232" s="14">
        <f t="shared" si="42"/>
        <v>1.4458690499105394E-2</v>
      </c>
    </row>
    <row r="233" spans="1:26" outlineLevel="4" x14ac:dyDescent="0.35">
      <c r="A233" s="9" t="s">
        <v>266</v>
      </c>
      <c r="B233" s="9" t="s">
        <v>268</v>
      </c>
      <c r="C233" s="9" t="s">
        <v>31</v>
      </c>
      <c r="D233" s="9" t="s">
        <v>49</v>
      </c>
      <c r="E233" s="9" t="s">
        <v>33</v>
      </c>
      <c r="F233" s="10" t="s">
        <v>34</v>
      </c>
      <c r="G233" s="9">
        <v>1111</v>
      </c>
      <c r="H233" s="9">
        <v>3480</v>
      </c>
      <c r="I233" s="11" t="s">
        <v>50</v>
      </c>
      <c r="J233" s="12">
        <v>401582366</v>
      </c>
      <c r="K233" s="12">
        <v>410788217</v>
      </c>
      <c r="L233" s="12">
        <v>0</v>
      </c>
      <c r="M233" s="13">
        <f t="shared" si="44"/>
        <v>410788217</v>
      </c>
      <c r="N233" s="12">
        <v>0</v>
      </c>
      <c r="O233" s="12">
        <v>0</v>
      </c>
      <c r="P233" s="12">
        <v>0</v>
      </c>
      <c r="Q233" s="12">
        <v>406490601.52999997</v>
      </c>
      <c r="R233" s="12">
        <v>406490601.52999997</v>
      </c>
      <c r="S233" s="12">
        <v>4297615.47</v>
      </c>
      <c r="T233" s="12">
        <v>4297615.47</v>
      </c>
      <c r="U233" s="12">
        <v>0</v>
      </c>
      <c r="V233" s="13">
        <f t="shared" si="43"/>
        <v>4297615.4700000286</v>
      </c>
      <c r="W233" s="14">
        <f t="shared" si="39"/>
        <v>0.98953812380163764</v>
      </c>
      <c r="X233" s="14">
        <f t="shared" si="40"/>
        <v>0.98953812380163764</v>
      </c>
      <c r="Y233" s="14">
        <f t="shared" si="41"/>
        <v>0</v>
      </c>
      <c r="Z233" s="14">
        <f t="shared" si="42"/>
        <v>0.98953812380163764</v>
      </c>
    </row>
    <row r="234" spans="1:26" outlineLevel="4" x14ac:dyDescent="0.35">
      <c r="A234" s="9" t="s">
        <v>266</v>
      </c>
      <c r="B234" s="9" t="s">
        <v>268</v>
      </c>
      <c r="C234" s="9" t="s">
        <v>31</v>
      </c>
      <c r="D234" s="9" t="s">
        <v>51</v>
      </c>
      <c r="E234" s="9" t="s">
        <v>33</v>
      </c>
      <c r="F234" s="10" t="s">
        <v>34</v>
      </c>
      <c r="G234" s="9">
        <v>1111</v>
      </c>
      <c r="H234" s="9">
        <v>3480</v>
      </c>
      <c r="I234" s="11" t="s">
        <v>52</v>
      </c>
      <c r="J234" s="12">
        <v>618520073</v>
      </c>
      <c r="K234" s="12">
        <v>618520073</v>
      </c>
      <c r="L234" s="12">
        <v>0</v>
      </c>
      <c r="M234" s="13">
        <f t="shared" si="44"/>
        <v>618520073</v>
      </c>
      <c r="N234" s="12">
        <v>0</v>
      </c>
      <c r="O234" s="12">
        <v>191853.44</v>
      </c>
      <c r="P234" s="12">
        <v>0</v>
      </c>
      <c r="Q234" s="12">
        <v>553364245.11000001</v>
      </c>
      <c r="R234" s="12">
        <v>553364245.11000001</v>
      </c>
      <c r="S234" s="12">
        <v>64963974.450000003</v>
      </c>
      <c r="T234" s="12">
        <v>64963974.450000003</v>
      </c>
      <c r="U234" s="12">
        <v>0</v>
      </c>
      <c r="V234" s="13">
        <f t="shared" si="43"/>
        <v>64963974.449999928</v>
      </c>
      <c r="W234" s="14">
        <f t="shared" si="39"/>
        <v>0.89465850708130534</v>
      </c>
      <c r="X234" s="14">
        <f t="shared" si="40"/>
        <v>0.89465850708130534</v>
      </c>
      <c r="Y234" s="14">
        <f t="shared" si="41"/>
        <v>3.101814288248653E-4</v>
      </c>
      <c r="Z234" s="14">
        <f t="shared" si="42"/>
        <v>0.89496868851013023</v>
      </c>
    </row>
    <row r="235" spans="1:26" ht="78" outlineLevel="4" x14ac:dyDescent="0.35">
      <c r="A235" s="9" t="s">
        <v>266</v>
      </c>
      <c r="B235" s="9" t="s">
        <v>268</v>
      </c>
      <c r="C235" s="9" t="s">
        <v>31</v>
      </c>
      <c r="D235" s="9" t="s">
        <v>53</v>
      </c>
      <c r="E235" s="9" t="s">
        <v>54</v>
      </c>
      <c r="F235" s="10" t="s">
        <v>34</v>
      </c>
      <c r="G235" s="9">
        <v>1112</v>
      </c>
      <c r="H235" s="9">
        <v>3480</v>
      </c>
      <c r="I235" s="11" t="s">
        <v>55</v>
      </c>
      <c r="J235" s="12">
        <v>518042697</v>
      </c>
      <c r="K235" s="12">
        <v>516469283</v>
      </c>
      <c r="L235" s="12">
        <v>0</v>
      </c>
      <c r="M235" s="13">
        <f t="shared" si="44"/>
        <v>516469283</v>
      </c>
      <c r="N235" s="12">
        <v>0</v>
      </c>
      <c r="O235" s="12">
        <v>47076535</v>
      </c>
      <c r="P235" s="12">
        <v>0</v>
      </c>
      <c r="Q235" s="12">
        <v>469392748</v>
      </c>
      <c r="R235" s="12">
        <v>469392748</v>
      </c>
      <c r="S235" s="12">
        <v>0</v>
      </c>
      <c r="T235" s="12">
        <v>0</v>
      </c>
      <c r="U235" s="12">
        <v>0</v>
      </c>
      <c r="V235" s="13">
        <f t="shared" si="43"/>
        <v>0</v>
      </c>
      <c r="W235" s="14">
        <f t="shared" si="39"/>
        <v>0.90884930324113777</v>
      </c>
      <c r="X235" s="14">
        <f t="shared" si="40"/>
        <v>0.90884930324113777</v>
      </c>
      <c r="Y235" s="14">
        <f t="shared" si="41"/>
        <v>9.1150696758862226E-2</v>
      </c>
      <c r="Z235" s="14">
        <f t="shared" si="42"/>
        <v>1</v>
      </c>
    </row>
    <row r="236" spans="1:26" ht="52" outlineLevel="4" x14ac:dyDescent="0.35">
      <c r="A236" s="9" t="s">
        <v>266</v>
      </c>
      <c r="B236" s="9" t="s">
        <v>268</v>
      </c>
      <c r="C236" s="9" t="s">
        <v>31</v>
      </c>
      <c r="D236" s="9" t="s">
        <v>56</v>
      </c>
      <c r="E236" s="9" t="s">
        <v>54</v>
      </c>
      <c r="F236" s="10" t="s">
        <v>34</v>
      </c>
      <c r="G236" s="9">
        <v>1112</v>
      </c>
      <c r="H236" s="9">
        <v>3480</v>
      </c>
      <c r="I236" s="11" t="s">
        <v>57</v>
      </c>
      <c r="J236" s="12">
        <v>28002308</v>
      </c>
      <c r="K236" s="12">
        <v>28058945</v>
      </c>
      <c r="L236" s="12">
        <v>0</v>
      </c>
      <c r="M236" s="13">
        <f t="shared" si="44"/>
        <v>28058945</v>
      </c>
      <c r="N236" s="12">
        <v>0</v>
      </c>
      <c r="O236" s="12">
        <v>2689188</v>
      </c>
      <c r="P236" s="12">
        <v>0</v>
      </c>
      <c r="Q236" s="12">
        <v>25369757</v>
      </c>
      <c r="R236" s="12">
        <v>25369757</v>
      </c>
      <c r="S236" s="12">
        <v>0</v>
      </c>
      <c r="T236" s="12">
        <v>0</v>
      </c>
      <c r="U236" s="12">
        <v>0</v>
      </c>
      <c r="V236" s="13">
        <f t="shared" si="43"/>
        <v>0</v>
      </c>
      <c r="W236" s="14">
        <f t="shared" si="39"/>
        <v>0.90415933314670238</v>
      </c>
      <c r="X236" s="14">
        <f t="shared" si="40"/>
        <v>0.90415933314670238</v>
      </c>
      <c r="Y236" s="14">
        <f t="shared" si="41"/>
        <v>9.584066685329759E-2</v>
      </c>
      <c r="Z236" s="14">
        <f t="shared" si="42"/>
        <v>1</v>
      </c>
    </row>
    <row r="237" spans="1:26" ht="78" outlineLevel="4" x14ac:dyDescent="0.35">
      <c r="A237" s="9" t="s">
        <v>266</v>
      </c>
      <c r="B237" s="9" t="s">
        <v>268</v>
      </c>
      <c r="C237" s="9" t="s">
        <v>31</v>
      </c>
      <c r="D237" s="9" t="s">
        <v>58</v>
      </c>
      <c r="E237" s="9" t="s">
        <v>54</v>
      </c>
      <c r="F237" s="10" t="s">
        <v>34</v>
      </c>
      <c r="G237" s="9">
        <v>1112</v>
      </c>
      <c r="H237" s="9">
        <v>3480</v>
      </c>
      <c r="I237" s="11" t="s">
        <v>200</v>
      </c>
      <c r="J237" s="12">
        <v>93695230</v>
      </c>
      <c r="K237" s="12">
        <v>74207788</v>
      </c>
      <c r="L237" s="12">
        <v>0</v>
      </c>
      <c r="M237" s="13">
        <f t="shared" si="44"/>
        <v>74207788</v>
      </c>
      <c r="N237" s="12">
        <v>0</v>
      </c>
      <c r="O237" s="12">
        <v>9082785</v>
      </c>
      <c r="P237" s="12">
        <v>0</v>
      </c>
      <c r="Q237" s="12">
        <v>65125003</v>
      </c>
      <c r="R237" s="12">
        <v>65125003</v>
      </c>
      <c r="S237" s="12">
        <v>0</v>
      </c>
      <c r="T237" s="12">
        <v>0</v>
      </c>
      <c r="U237" s="12">
        <v>0</v>
      </c>
      <c r="V237" s="13">
        <f t="shared" si="43"/>
        <v>0</v>
      </c>
      <c r="W237" s="14">
        <f t="shared" si="39"/>
        <v>0.87760334535237727</v>
      </c>
      <c r="X237" s="14">
        <f t="shared" si="40"/>
        <v>0.87760334535237727</v>
      </c>
      <c r="Y237" s="14">
        <f t="shared" si="41"/>
        <v>0.1223966546476227</v>
      </c>
      <c r="Z237" s="14">
        <f t="shared" si="42"/>
        <v>1</v>
      </c>
    </row>
    <row r="238" spans="1:26" ht="52" outlineLevel="4" x14ac:dyDescent="0.35">
      <c r="A238" s="9" t="s">
        <v>266</v>
      </c>
      <c r="B238" s="9" t="s">
        <v>268</v>
      </c>
      <c r="C238" s="9" t="s">
        <v>31</v>
      </c>
      <c r="D238" s="9" t="s">
        <v>60</v>
      </c>
      <c r="E238" s="9" t="s">
        <v>54</v>
      </c>
      <c r="F238" s="10" t="s">
        <v>34</v>
      </c>
      <c r="G238" s="9">
        <v>1112</v>
      </c>
      <c r="H238" s="9">
        <v>3480</v>
      </c>
      <c r="I238" s="11" t="s">
        <v>61</v>
      </c>
      <c r="J238" s="12">
        <v>168013848</v>
      </c>
      <c r="K238" s="12">
        <v>168353673</v>
      </c>
      <c r="L238" s="12">
        <v>0</v>
      </c>
      <c r="M238" s="13">
        <f t="shared" si="44"/>
        <v>168353673</v>
      </c>
      <c r="N238" s="12">
        <v>0</v>
      </c>
      <c r="O238" s="12">
        <v>16175139</v>
      </c>
      <c r="P238" s="12">
        <v>0</v>
      </c>
      <c r="Q238" s="12">
        <v>152178534</v>
      </c>
      <c r="R238" s="12">
        <v>152178534</v>
      </c>
      <c r="S238" s="12">
        <v>0</v>
      </c>
      <c r="T238" s="12">
        <v>0</v>
      </c>
      <c r="U238" s="12">
        <v>0</v>
      </c>
      <c r="V238" s="13">
        <f t="shared" si="43"/>
        <v>0</v>
      </c>
      <c r="W238" s="14">
        <f t="shared" si="39"/>
        <v>0.90392167446207128</v>
      </c>
      <c r="X238" s="14">
        <f t="shared" si="40"/>
        <v>0.90392167446207128</v>
      </c>
      <c r="Y238" s="14">
        <f t="shared" si="41"/>
        <v>9.6078325537928722E-2</v>
      </c>
      <c r="Z238" s="14">
        <f t="shared" si="42"/>
        <v>1</v>
      </c>
    </row>
    <row r="239" spans="1:26" ht="65" outlineLevel="4" x14ac:dyDescent="0.35">
      <c r="A239" s="9" t="s">
        <v>266</v>
      </c>
      <c r="B239" s="9" t="s">
        <v>268</v>
      </c>
      <c r="C239" s="9" t="s">
        <v>31</v>
      </c>
      <c r="D239" s="9" t="s">
        <v>62</v>
      </c>
      <c r="E239" s="9" t="s">
        <v>54</v>
      </c>
      <c r="F239" s="10" t="s">
        <v>34</v>
      </c>
      <c r="G239" s="9">
        <v>1112</v>
      </c>
      <c r="H239" s="9">
        <v>3480</v>
      </c>
      <c r="I239" s="11" t="s">
        <v>63</v>
      </c>
      <c r="J239" s="12">
        <v>84006924</v>
      </c>
      <c r="K239" s="12">
        <v>84176835</v>
      </c>
      <c r="L239" s="12">
        <v>0</v>
      </c>
      <c r="M239" s="13">
        <f t="shared" si="44"/>
        <v>84176835</v>
      </c>
      <c r="N239" s="12">
        <v>0</v>
      </c>
      <c r="O239" s="12">
        <v>8063854</v>
      </c>
      <c r="P239" s="12">
        <v>0</v>
      </c>
      <c r="Q239" s="12">
        <v>76112981</v>
      </c>
      <c r="R239" s="12">
        <v>76112981</v>
      </c>
      <c r="S239" s="12">
        <v>0</v>
      </c>
      <c r="T239" s="12">
        <v>0</v>
      </c>
      <c r="U239" s="12">
        <v>0</v>
      </c>
      <c r="V239" s="13">
        <f t="shared" si="43"/>
        <v>0</v>
      </c>
      <c r="W239" s="14">
        <f t="shared" si="39"/>
        <v>0.90420340702997448</v>
      </c>
      <c r="X239" s="14">
        <f t="shared" si="40"/>
        <v>0.90420340702997448</v>
      </c>
      <c r="Y239" s="14">
        <f t="shared" si="41"/>
        <v>9.5796592970025546E-2</v>
      </c>
      <c r="Z239" s="14">
        <f t="shared" si="42"/>
        <v>1</v>
      </c>
    </row>
    <row r="240" spans="1:26" ht="52" outlineLevel="4" x14ac:dyDescent="0.35">
      <c r="A240" s="9" t="s">
        <v>266</v>
      </c>
      <c r="B240" s="9" t="s">
        <v>268</v>
      </c>
      <c r="C240" s="9" t="s">
        <v>31</v>
      </c>
      <c r="D240" s="9" t="s">
        <v>64</v>
      </c>
      <c r="E240" s="9" t="s">
        <v>54</v>
      </c>
      <c r="F240" s="10" t="s">
        <v>34</v>
      </c>
      <c r="G240" s="9">
        <v>1112</v>
      </c>
      <c r="H240" s="9">
        <v>3480</v>
      </c>
      <c r="I240" s="11" t="s">
        <v>65</v>
      </c>
      <c r="J240" s="12">
        <v>262118647</v>
      </c>
      <c r="K240" s="12">
        <v>261962848</v>
      </c>
      <c r="L240" s="12">
        <v>0</v>
      </c>
      <c r="M240" s="13">
        <f t="shared" si="44"/>
        <v>261962848</v>
      </c>
      <c r="N240" s="12">
        <v>0</v>
      </c>
      <c r="O240" s="12">
        <v>65864613.090000004</v>
      </c>
      <c r="P240" s="12">
        <v>0</v>
      </c>
      <c r="Q240" s="12">
        <v>196098234.91</v>
      </c>
      <c r="R240" s="12">
        <v>196098234.91</v>
      </c>
      <c r="S240" s="12">
        <v>0</v>
      </c>
      <c r="T240" s="12">
        <v>0</v>
      </c>
      <c r="U240" s="12">
        <v>0</v>
      </c>
      <c r="V240" s="13">
        <f t="shared" si="43"/>
        <v>0</v>
      </c>
      <c r="W240" s="14">
        <f t="shared" si="39"/>
        <v>0.74857269420891315</v>
      </c>
      <c r="X240" s="14">
        <f t="shared" si="40"/>
        <v>0.74857269420891315</v>
      </c>
      <c r="Y240" s="14">
        <f t="shared" si="41"/>
        <v>0.25142730579108685</v>
      </c>
      <c r="Z240" s="14">
        <f t="shared" si="42"/>
        <v>1</v>
      </c>
    </row>
    <row r="241" spans="1:26" outlineLevel="3" x14ac:dyDescent="0.35">
      <c r="A241" s="24"/>
      <c r="B241" s="24"/>
      <c r="C241" s="24" t="s">
        <v>460</v>
      </c>
      <c r="D241" s="24"/>
      <c r="E241" s="24"/>
      <c r="F241" s="25"/>
      <c r="G241" s="24"/>
      <c r="H241" s="24"/>
      <c r="I241" s="26"/>
      <c r="J241" s="27">
        <f t="shared" ref="J241:V241" si="47">SUBTOTAL(9,J227:J240)</f>
        <v>7213371580</v>
      </c>
      <c r="K241" s="27">
        <f t="shared" si="47"/>
        <v>7246689577</v>
      </c>
      <c r="L241" s="27">
        <f t="shared" si="47"/>
        <v>0</v>
      </c>
      <c r="M241" s="27">
        <f t="shared" si="47"/>
        <v>7246689577</v>
      </c>
      <c r="N241" s="27">
        <f t="shared" si="47"/>
        <v>0</v>
      </c>
      <c r="O241" s="27">
        <f t="shared" si="47"/>
        <v>150460378.49000001</v>
      </c>
      <c r="P241" s="27">
        <f t="shared" si="47"/>
        <v>0</v>
      </c>
      <c r="Q241" s="27">
        <f t="shared" si="47"/>
        <v>6067731327.8800001</v>
      </c>
      <c r="R241" s="27">
        <f t="shared" si="47"/>
        <v>6067731327.8800001</v>
      </c>
      <c r="S241" s="27">
        <f t="shared" si="47"/>
        <v>1028497870.6300001</v>
      </c>
      <c r="T241" s="27">
        <f t="shared" si="47"/>
        <v>1028497870.6300001</v>
      </c>
      <c r="U241" s="27">
        <f t="shared" si="47"/>
        <v>0</v>
      </c>
      <c r="V241" s="27">
        <f t="shared" si="47"/>
        <v>1028497870.63</v>
      </c>
      <c r="W241" s="28">
        <f t="shared" si="39"/>
        <v>0.83731078355255451</v>
      </c>
      <c r="X241" s="28">
        <f t="shared" si="40"/>
        <v>0.83731078355255451</v>
      </c>
      <c r="Y241" s="28">
        <f t="shared" si="41"/>
        <v>2.0762636082486637E-2</v>
      </c>
      <c r="Z241" s="28">
        <f t="shared" si="42"/>
        <v>0.85807341963504113</v>
      </c>
    </row>
    <row r="242" spans="1:26" outlineLevel="4" x14ac:dyDescent="0.35">
      <c r="A242" s="18" t="s">
        <v>266</v>
      </c>
      <c r="B242" s="18" t="s">
        <v>268</v>
      </c>
      <c r="C242" s="18" t="s">
        <v>66</v>
      </c>
      <c r="D242" s="18" t="s">
        <v>69</v>
      </c>
      <c r="E242" s="18" t="s">
        <v>33</v>
      </c>
      <c r="F242" s="19" t="s">
        <v>34</v>
      </c>
      <c r="G242" s="18">
        <v>1120</v>
      </c>
      <c r="H242" s="18">
        <v>3480</v>
      </c>
      <c r="I242" s="20" t="s">
        <v>70</v>
      </c>
      <c r="J242" s="21">
        <v>87340000</v>
      </c>
      <c r="K242" s="21">
        <v>33410000</v>
      </c>
      <c r="L242" s="21">
        <v>360000</v>
      </c>
      <c r="M242" s="22">
        <f t="shared" si="44"/>
        <v>33410000</v>
      </c>
      <c r="N242" s="21">
        <v>30250000</v>
      </c>
      <c r="O242" s="21">
        <v>0</v>
      </c>
      <c r="P242" s="21">
        <v>0</v>
      </c>
      <c r="Q242" s="21">
        <v>0</v>
      </c>
      <c r="R242" s="21">
        <v>0</v>
      </c>
      <c r="S242" s="21">
        <v>2800000</v>
      </c>
      <c r="T242" s="21">
        <v>3160000</v>
      </c>
      <c r="U242" s="21">
        <v>0</v>
      </c>
      <c r="V242" s="22">
        <f t="shared" si="43"/>
        <v>3160000</v>
      </c>
      <c r="W242" s="23">
        <f t="shared" si="39"/>
        <v>0</v>
      </c>
      <c r="X242" s="23">
        <f t="shared" si="40"/>
        <v>0</v>
      </c>
      <c r="Y242" s="23">
        <f t="shared" si="41"/>
        <v>0.9054175396587848</v>
      </c>
      <c r="Z242" s="23">
        <f t="shared" si="42"/>
        <v>0.9054175396587848</v>
      </c>
    </row>
    <row r="243" spans="1:26" ht="39" outlineLevel="4" x14ac:dyDescent="0.35">
      <c r="A243" s="9" t="s">
        <v>266</v>
      </c>
      <c r="B243" s="9" t="s">
        <v>268</v>
      </c>
      <c r="C243" s="9" t="s">
        <v>66</v>
      </c>
      <c r="D243" s="9" t="s">
        <v>79</v>
      </c>
      <c r="E243" s="9" t="s">
        <v>33</v>
      </c>
      <c r="F243" s="10" t="s">
        <v>34</v>
      </c>
      <c r="G243" s="9">
        <v>1120</v>
      </c>
      <c r="H243" s="9">
        <v>3480</v>
      </c>
      <c r="I243" s="11" t="s">
        <v>269</v>
      </c>
      <c r="J243" s="12">
        <v>143000000</v>
      </c>
      <c r="K243" s="12">
        <v>14153406</v>
      </c>
      <c r="L243" s="12">
        <v>12922205.25</v>
      </c>
      <c r="M243" s="13">
        <f t="shared" si="44"/>
        <v>14153406</v>
      </c>
      <c r="N243" s="12">
        <v>0</v>
      </c>
      <c r="O243" s="12">
        <v>618725.25</v>
      </c>
      <c r="P243" s="12">
        <v>0</v>
      </c>
      <c r="Q243" s="12">
        <v>612475.5</v>
      </c>
      <c r="R243" s="12">
        <v>537478.5</v>
      </c>
      <c r="S243" s="12">
        <v>4800000</v>
      </c>
      <c r="T243" s="12">
        <v>12922205.25</v>
      </c>
      <c r="U243" s="12">
        <v>0</v>
      </c>
      <c r="V243" s="13">
        <f t="shared" si="43"/>
        <v>12922205.25</v>
      </c>
      <c r="W243" s="14">
        <f t="shared" si="39"/>
        <v>4.3274071273020784E-2</v>
      </c>
      <c r="X243" s="14">
        <f t="shared" si="40"/>
        <v>4.3274071273020784E-2</v>
      </c>
      <c r="Y243" s="14">
        <f t="shared" si="41"/>
        <v>4.3715643428867933E-2</v>
      </c>
      <c r="Z243" s="14">
        <f t="shared" si="42"/>
        <v>8.698971470188871E-2</v>
      </c>
    </row>
    <row r="244" spans="1:26" outlineLevel="4" x14ac:dyDescent="0.35">
      <c r="A244" s="9" t="s">
        <v>266</v>
      </c>
      <c r="B244" s="9" t="s">
        <v>268</v>
      </c>
      <c r="C244" s="9" t="s">
        <v>66</v>
      </c>
      <c r="D244" s="9" t="s">
        <v>81</v>
      </c>
      <c r="E244" s="9" t="s">
        <v>33</v>
      </c>
      <c r="F244" s="10" t="s">
        <v>34</v>
      </c>
      <c r="G244" s="9">
        <v>1120</v>
      </c>
      <c r="H244" s="9">
        <v>3480</v>
      </c>
      <c r="I244" s="11" t="s">
        <v>82</v>
      </c>
      <c r="J244" s="12">
        <v>16109392</v>
      </c>
      <c r="K244" s="12">
        <v>8109392</v>
      </c>
      <c r="L244" s="12">
        <v>0</v>
      </c>
      <c r="M244" s="13">
        <f t="shared" si="44"/>
        <v>8109392</v>
      </c>
      <c r="N244" s="12">
        <v>0</v>
      </c>
      <c r="O244" s="12">
        <v>5515543.8799999999</v>
      </c>
      <c r="P244" s="12">
        <v>0</v>
      </c>
      <c r="Q244" s="12">
        <v>2543268.12</v>
      </c>
      <c r="R244" s="12">
        <v>2543268.12</v>
      </c>
      <c r="S244" s="12">
        <v>50580</v>
      </c>
      <c r="T244" s="12">
        <v>50580</v>
      </c>
      <c r="U244" s="12">
        <v>0</v>
      </c>
      <c r="V244" s="13">
        <f t="shared" si="43"/>
        <v>50580</v>
      </c>
      <c r="W244" s="14">
        <f t="shared" si="39"/>
        <v>0.31362007410666548</v>
      </c>
      <c r="X244" s="14">
        <f t="shared" si="40"/>
        <v>0.31362007410666548</v>
      </c>
      <c r="Y244" s="14">
        <f t="shared" si="41"/>
        <v>0.68014271353512079</v>
      </c>
      <c r="Z244" s="14">
        <f t="shared" si="42"/>
        <v>0.99376278764178627</v>
      </c>
    </row>
    <row r="245" spans="1:26" outlineLevel="4" x14ac:dyDescent="0.35">
      <c r="A245" s="9" t="s">
        <v>266</v>
      </c>
      <c r="B245" s="9" t="s">
        <v>268</v>
      </c>
      <c r="C245" s="9" t="s">
        <v>66</v>
      </c>
      <c r="D245" s="9" t="s">
        <v>83</v>
      </c>
      <c r="E245" s="9" t="s">
        <v>33</v>
      </c>
      <c r="F245" s="10" t="s">
        <v>34</v>
      </c>
      <c r="G245" s="9">
        <v>1120</v>
      </c>
      <c r="H245" s="9">
        <v>3480</v>
      </c>
      <c r="I245" s="11" t="s">
        <v>84</v>
      </c>
      <c r="J245" s="12">
        <v>46473179</v>
      </c>
      <c r="K245" s="12">
        <v>123523179</v>
      </c>
      <c r="L245" s="12">
        <v>0</v>
      </c>
      <c r="M245" s="13">
        <f t="shared" si="44"/>
        <v>123523179</v>
      </c>
      <c r="N245" s="12">
        <v>0</v>
      </c>
      <c r="O245" s="12">
        <v>51751373.280000001</v>
      </c>
      <c r="P245" s="12">
        <v>0</v>
      </c>
      <c r="Q245" s="12">
        <v>67014805.719999999</v>
      </c>
      <c r="R245" s="12">
        <v>67014805.719999999</v>
      </c>
      <c r="S245" s="12">
        <v>4757000</v>
      </c>
      <c r="T245" s="12">
        <v>4757000</v>
      </c>
      <c r="U245" s="12">
        <v>0</v>
      </c>
      <c r="V245" s="13">
        <f t="shared" si="43"/>
        <v>4757000</v>
      </c>
      <c r="W245" s="14">
        <f t="shared" si="39"/>
        <v>0.54252818185645946</v>
      </c>
      <c r="X245" s="14">
        <f t="shared" si="40"/>
        <v>0.54252818185645946</v>
      </c>
      <c r="Y245" s="14">
        <f t="shared" si="41"/>
        <v>0.41896082742494833</v>
      </c>
      <c r="Z245" s="14">
        <f t="shared" si="42"/>
        <v>0.96148900928140779</v>
      </c>
    </row>
    <row r="246" spans="1:26" outlineLevel="4" x14ac:dyDescent="0.35">
      <c r="A246" s="9" t="s">
        <v>266</v>
      </c>
      <c r="B246" s="9" t="s">
        <v>268</v>
      </c>
      <c r="C246" s="9" t="s">
        <v>66</v>
      </c>
      <c r="D246" s="9" t="s">
        <v>89</v>
      </c>
      <c r="E246" s="9" t="s">
        <v>33</v>
      </c>
      <c r="F246" s="10" t="s">
        <v>34</v>
      </c>
      <c r="G246" s="9">
        <v>1120</v>
      </c>
      <c r="H246" s="9">
        <v>3480</v>
      </c>
      <c r="I246" s="11" t="s">
        <v>90</v>
      </c>
      <c r="J246" s="12">
        <v>5000000</v>
      </c>
      <c r="K246" s="12">
        <v>92001023</v>
      </c>
      <c r="L246" s="12">
        <v>19482667</v>
      </c>
      <c r="M246" s="13">
        <f t="shared" si="44"/>
        <v>92001023</v>
      </c>
      <c r="N246" s="12">
        <v>0</v>
      </c>
      <c r="O246" s="12">
        <v>69363927</v>
      </c>
      <c r="P246" s="12">
        <v>0</v>
      </c>
      <c r="Q246" s="12">
        <v>3089872</v>
      </c>
      <c r="R246" s="12">
        <v>3089872</v>
      </c>
      <c r="S246" s="12">
        <v>64557</v>
      </c>
      <c r="T246" s="12">
        <v>19547224</v>
      </c>
      <c r="U246" s="12">
        <v>0</v>
      </c>
      <c r="V246" s="13">
        <f t="shared" si="43"/>
        <v>19547224</v>
      </c>
      <c r="W246" s="14">
        <f t="shared" si="39"/>
        <v>3.358519176466114E-2</v>
      </c>
      <c r="X246" s="14">
        <f t="shared" si="40"/>
        <v>3.358519176466114E-2</v>
      </c>
      <c r="Y246" s="14">
        <f t="shared" si="41"/>
        <v>0.75394734469419977</v>
      </c>
      <c r="Z246" s="14">
        <f t="shared" si="42"/>
        <v>0.7875325364588609</v>
      </c>
    </row>
    <row r="247" spans="1:26" ht="117" outlineLevel="4" x14ac:dyDescent="0.35">
      <c r="A247" s="9" t="s">
        <v>266</v>
      </c>
      <c r="B247" s="9" t="s">
        <v>268</v>
      </c>
      <c r="C247" s="9" t="s">
        <v>66</v>
      </c>
      <c r="D247" s="9" t="s">
        <v>91</v>
      </c>
      <c r="E247" s="9" t="s">
        <v>33</v>
      </c>
      <c r="F247" s="10" t="s">
        <v>34</v>
      </c>
      <c r="G247" s="9">
        <v>1120</v>
      </c>
      <c r="H247" s="9">
        <v>3480</v>
      </c>
      <c r="I247" s="11" t="s">
        <v>270</v>
      </c>
      <c r="J247" s="12">
        <v>38878490</v>
      </c>
      <c r="K247" s="12">
        <v>463758488</v>
      </c>
      <c r="L247" s="12">
        <v>0</v>
      </c>
      <c r="M247" s="13">
        <f t="shared" si="44"/>
        <v>463758488</v>
      </c>
      <c r="N247" s="12">
        <v>0</v>
      </c>
      <c r="O247" s="12">
        <v>412815240</v>
      </c>
      <c r="P247" s="12">
        <v>3491114.66</v>
      </c>
      <c r="Q247" s="12">
        <v>33681385.649999999</v>
      </c>
      <c r="R247" s="12">
        <v>33681385.649999999</v>
      </c>
      <c r="S247" s="12">
        <v>13770747.689999999</v>
      </c>
      <c r="T247" s="12">
        <v>13770747.689999999</v>
      </c>
      <c r="U247" s="12">
        <v>0</v>
      </c>
      <c r="V247" s="13">
        <f t="shared" si="43"/>
        <v>13770747.690000005</v>
      </c>
      <c r="W247" s="14">
        <f t="shared" si="39"/>
        <v>7.2626995562397115E-2</v>
      </c>
      <c r="X247" s="14">
        <f t="shared" si="40"/>
        <v>7.2626995562397115E-2</v>
      </c>
      <c r="Y247" s="14">
        <f t="shared" si="41"/>
        <v>0.89767921328051259</v>
      </c>
      <c r="Z247" s="14">
        <f t="shared" si="42"/>
        <v>0.97030620884290975</v>
      </c>
    </row>
    <row r="248" spans="1:26" outlineLevel="3" x14ac:dyDescent="0.35">
      <c r="A248" s="24"/>
      <c r="B248" s="24"/>
      <c r="C248" s="24" t="s">
        <v>461</v>
      </c>
      <c r="D248" s="24"/>
      <c r="E248" s="24"/>
      <c r="F248" s="25"/>
      <c r="G248" s="24"/>
      <c r="H248" s="24"/>
      <c r="I248" s="26"/>
      <c r="J248" s="27">
        <f t="shared" ref="J248:V248" si="48">SUBTOTAL(9,J242:J247)</f>
        <v>336801061</v>
      </c>
      <c r="K248" s="27">
        <f t="shared" si="48"/>
        <v>734955488</v>
      </c>
      <c r="L248" s="27">
        <f t="shared" si="48"/>
        <v>32764872.25</v>
      </c>
      <c r="M248" s="27">
        <f t="shared" si="48"/>
        <v>734955488</v>
      </c>
      <c r="N248" s="27">
        <f t="shared" si="48"/>
        <v>30250000</v>
      </c>
      <c r="O248" s="27">
        <f t="shared" si="48"/>
        <v>540064809.40999997</v>
      </c>
      <c r="P248" s="27">
        <f t="shared" si="48"/>
        <v>3491114.66</v>
      </c>
      <c r="Q248" s="27">
        <f t="shared" si="48"/>
        <v>106941806.99000001</v>
      </c>
      <c r="R248" s="27">
        <f t="shared" si="48"/>
        <v>106866809.99000001</v>
      </c>
      <c r="S248" s="27">
        <f t="shared" si="48"/>
        <v>26242884.689999998</v>
      </c>
      <c r="T248" s="27">
        <f t="shared" si="48"/>
        <v>54207756.939999998</v>
      </c>
      <c r="U248" s="27">
        <f t="shared" si="48"/>
        <v>0</v>
      </c>
      <c r="V248" s="27">
        <f t="shared" si="48"/>
        <v>54207756.940000005</v>
      </c>
      <c r="W248" s="28">
        <f t="shared" si="39"/>
        <v>0.14550786916499631</v>
      </c>
      <c r="X248" s="28">
        <f t="shared" si="40"/>
        <v>0.14550786916499631</v>
      </c>
      <c r="Y248" s="28">
        <f t="shared" si="41"/>
        <v>0.78073561384169154</v>
      </c>
      <c r="Z248" s="28">
        <f t="shared" si="42"/>
        <v>0.92624348300668791</v>
      </c>
    </row>
    <row r="249" spans="1:26" outlineLevel="4" x14ac:dyDescent="0.35">
      <c r="A249" s="18" t="s">
        <v>266</v>
      </c>
      <c r="B249" s="18" t="s">
        <v>268</v>
      </c>
      <c r="C249" s="18" t="s">
        <v>97</v>
      </c>
      <c r="D249" s="18" t="s">
        <v>100</v>
      </c>
      <c r="E249" s="18" t="s">
        <v>33</v>
      </c>
      <c r="F249" s="19" t="s">
        <v>34</v>
      </c>
      <c r="G249" s="18">
        <v>1120</v>
      </c>
      <c r="H249" s="18">
        <v>3480</v>
      </c>
      <c r="I249" s="20" t="s">
        <v>101</v>
      </c>
      <c r="J249" s="21">
        <v>950000</v>
      </c>
      <c r="K249" s="21">
        <v>925229</v>
      </c>
      <c r="L249" s="21">
        <v>0</v>
      </c>
      <c r="M249" s="22">
        <f t="shared" si="44"/>
        <v>925229</v>
      </c>
      <c r="N249" s="21">
        <v>0</v>
      </c>
      <c r="O249" s="21">
        <v>0</v>
      </c>
      <c r="P249" s="21">
        <v>0</v>
      </c>
      <c r="Q249" s="21">
        <v>925228.96</v>
      </c>
      <c r="R249" s="21">
        <v>925228.96</v>
      </c>
      <c r="S249" s="21">
        <v>0</v>
      </c>
      <c r="T249" s="21">
        <v>0.04</v>
      </c>
      <c r="U249" s="21">
        <v>0</v>
      </c>
      <c r="V249" s="22">
        <f t="shared" si="43"/>
        <v>4.0000000037252903E-2</v>
      </c>
      <c r="W249" s="23">
        <f t="shared" si="39"/>
        <v>0.99999995676745967</v>
      </c>
      <c r="X249" s="23">
        <f t="shared" si="40"/>
        <v>0.99999995676745967</v>
      </c>
      <c r="Y249" s="23">
        <f t="shared" si="41"/>
        <v>0</v>
      </c>
      <c r="Z249" s="23">
        <f t="shared" si="42"/>
        <v>0.99999995676745967</v>
      </c>
    </row>
    <row r="250" spans="1:26" ht="26" outlineLevel="4" x14ac:dyDescent="0.35">
      <c r="A250" s="9" t="s">
        <v>266</v>
      </c>
      <c r="B250" s="9" t="s">
        <v>268</v>
      </c>
      <c r="C250" s="9" t="s">
        <v>97</v>
      </c>
      <c r="D250" s="9" t="s">
        <v>106</v>
      </c>
      <c r="E250" s="9" t="s">
        <v>33</v>
      </c>
      <c r="F250" s="10" t="s">
        <v>34</v>
      </c>
      <c r="G250" s="9">
        <v>1120</v>
      </c>
      <c r="H250" s="9">
        <v>3480</v>
      </c>
      <c r="I250" s="11" t="s">
        <v>107</v>
      </c>
      <c r="J250" s="12">
        <v>52000</v>
      </c>
      <c r="K250" s="12">
        <v>51519</v>
      </c>
      <c r="L250" s="12">
        <v>0</v>
      </c>
      <c r="M250" s="13">
        <f t="shared" si="44"/>
        <v>51519</v>
      </c>
      <c r="N250" s="12">
        <v>0</v>
      </c>
      <c r="O250" s="12">
        <v>0</v>
      </c>
      <c r="P250" s="12">
        <v>0</v>
      </c>
      <c r="Q250" s="12">
        <v>51518.61</v>
      </c>
      <c r="R250" s="12">
        <v>51518.61</v>
      </c>
      <c r="S250" s="12">
        <v>0</v>
      </c>
      <c r="T250" s="12">
        <v>0.39</v>
      </c>
      <c r="U250" s="12">
        <v>0</v>
      </c>
      <c r="V250" s="13">
        <f t="shared" si="43"/>
        <v>0.38999999999941792</v>
      </c>
      <c r="W250" s="14">
        <f t="shared" si="39"/>
        <v>0.99999242997728999</v>
      </c>
      <c r="X250" s="14">
        <f t="shared" si="40"/>
        <v>0.99999242997728999</v>
      </c>
      <c r="Y250" s="14">
        <f t="shared" si="41"/>
        <v>0</v>
      </c>
      <c r="Z250" s="14">
        <f t="shared" si="42"/>
        <v>0.99999242997728999</v>
      </c>
    </row>
    <row r="251" spans="1:26" outlineLevel="4" x14ac:dyDescent="0.35">
      <c r="A251" s="9" t="s">
        <v>266</v>
      </c>
      <c r="B251" s="9" t="s">
        <v>268</v>
      </c>
      <c r="C251" s="9" t="s">
        <v>97</v>
      </c>
      <c r="D251" s="9" t="s">
        <v>112</v>
      </c>
      <c r="E251" s="9" t="s">
        <v>33</v>
      </c>
      <c r="F251" s="10" t="s">
        <v>34</v>
      </c>
      <c r="G251" s="9">
        <v>1120</v>
      </c>
      <c r="H251" s="9">
        <v>3480</v>
      </c>
      <c r="I251" s="11" t="s">
        <v>113</v>
      </c>
      <c r="J251" s="12">
        <v>195000</v>
      </c>
      <c r="K251" s="12">
        <v>193784</v>
      </c>
      <c r="L251" s="12">
        <v>0</v>
      </c>
      <c r="M251" s="13">
        <f t="shared" si="44"/>
        <v>193784</v>
      </c>
      <c r="N251" s="12">
        <v>0</v>
      </c>
      <c r="O251" s="12">
        <v>0</v>
      </c>
      <c r="P251" s="12">
        <v>0</v>
      </c>
      <c r="Q251" s="12">
        <v>193783.25</v>
      </c>
      <c r="R251" s="12">
        <v>193783.25</v>
      </c>
      <c r="S251" s="12">
        <v>0</v>
      </c>
      <c r="T251" s="12">
        <v>0.75</v>
      </c>
      <c r="U251" s="12">
        <v>0</v>
      </c>
      <c r="V251" s="13">
        <f t="shared" si="43"/>
        <v>0.75</v>
      </c>
      <c r="W251" s="14">
        <f t="shared" si="39"/>
        <v>0.99999612971143126</v>
      </c>
      <c r="X251" s="14">
        <f t="shared" si="40"/>
        <v>0.99999612971143126</v>
      </c>
      <c r="Y251" s="14">
        <f t="shared" si="41"/>
        <v>0</v>
      </c>
      <c r="Z251" s="14">
        <f t="shared" si="42"/>
        <v>0.99999612971143126</v>
      </c>
    </row>
    <row r="252" spans="1:26" outlineLevel="4" x14ac:dyDescent="0.35">
      <c r="A252" s="9" t="s">
        <v>266</v>
      </c>
      <c r="B252" s="9" t="s">
        <v>268</v>
      </c>
      <c r="C252" s="9" t="s">
        <v>97</v>
      </c>
      <c r="D252" s="9" t="s">
        <v>116</v>
      </c>
      <c r="E252" s="9" t="s">
        <v>33</v>
      </c>
      <c r="F252" s="10" t="s">
        <v>34</v>
      </c>
      <c r="G252" s="9">
        <v>1120</v>
      </c>
      <c r="H252" s="9">
        <v>3480</v>
      </c>
      <c r="I252" s="11" t="s">
        <v>117</v>
      </c>
      <c r="J252" s="12">
        <v>60000000</v>
      </c>
      <c r="K252" s="12">
        <v>60000000</v>
      </c>
      <c r="L252" s="12">
        <v>1327820</v>
      </c>
      <c r="M252" s="13">
        <f t="shared" si="44"/>
        <v>60000000</v>
      </c>
      <c r="N252" s="12">
        <v>0</v>
      </c>
      <c r="O252" s="12">
        <v>8250000</v>
      </c>
      <c r="P252" s="12">
        <v>0</v>
      </c>
      <c r="Q252" s="12">
        <v>40373880</v>
      </c>
      <c r="R252" s="12">
        <v>38283880</v>
      </c>
      <c r="S252" s="12">
        <v>10048300</v>
      </c>
      <c r="T252" s="12">
        <v>11376120</v>
      </c>
      <c r="U252" s="12">
        <v>0</v>
      </c>
      <c r="V252" s="13">
        <f t="shared" si="43"/>
        <v>11376120</v>
      </c>
      <c r="W252" s="14">
        <f t="shared" si="39"/>
        <v>0.672898</v>
      </c>
      <c r="X252" s="14">
        <f t="shared" si="40"/>
        <v>0.672898</v>
      </c>
      <c r="Y252" s="14">
        <f t="shared" si="41"/>
        <v>0.13750000000000001</v>
      </c>
      <c r="Z252" s="14">
        <f t="shared" si="42"/>
        <v>0.81039799999999995</v>
      </c>
    </row>
    <row r="253" spans="1:26" outlineLevel="4" x14ac:dyDescent="0.35">
      <c r="A253" s="9" t="s">
        <v>266</v>
      </c>
      <c r="B253" s="9" t="s">
        <v>268</v>
      </c>
      <c r="C253" s="9" t="s">
        <v>97</v>
      </c>
      <c r="D253" s="9" t="s">
        <v>118</v>
      </c>
      <c r="E253" s="9" t="s">
        <v>33</v>
      </c>
      <c r="F253" s="10" t="s">
        <v>34</v>
      </c>
      <c r="G253" s="9">
        <v>1120</v>
      </c>
      <c r="H253" s="9">
        <v>3480</v>
      </c>
      <c r="I253" s="11" t="s">
        <v>119</v>
      </c>
      <c r="J253" s="12">
        <v>121400000</v>
      </c>
      <c r="K253" s="12">
        <v>121400000</v>
      </c>
      <c r="L253" s="12">
        <v>0</v>
      </c>
      <c r="M253" s="13">
        <f t="shared" si="44"/>
        <v>121400000</v>
      </c>
      <c r="N253" s="12">
        <v>0</v>
      </c>
      <c r="O253" s="12">
        <v>68859486.530000001</v>
      </c>
      <c r="P253" s="12">
        <v>0</v>
      </c>
      <c r="Q253" s="12">
        <v>12872960</v>
      </c>
      <c r="R253" s="12">
        <v>12872960</v>
      </c>
      <c r="S253" s="12">
        <v>39667553.469999999</v>
      </c>
      <c r="T253" s="12">
        <v>39667553.469999999</v>
      </c>
      <c r="U253" s="12">
        <v>0</v>
      </c>
      <c r="V253" s="13">
        <f t="shared" si="43"/>
        <v>39667553.469999999</v>
      </c>
      <c r="W253" s="14">
        <f t="shared" si="39"/>
        <v>0.10603756177924217</v>
      </c>
      <c r="X253" s="14">
        <f t="shared" si="40"/>
        <v>0.10603756177924217</v>
      </c>
      <c r="Y253" s="14">
        <f t="shared" si="41"/>
        <v>0.56721158591433274</v>
      </c>
      <c r="Z253" s="14">
        <f t="shared" si="42"/>
        <v>0.67324914769357491</v>
      </c>
    </row>
    <row r="254" spans="1:26" outlineLevel="4" x14ac:dyDescent="0.35">
      <c r="A254" s="9" t="s">
        <v>266</v>
      </c>
      <c r="B254" s="9" t="s">
        <v>268</v>
      </c>
      <c r="C254" s="9" t="s">
        <v>97</v>
      </c>
      <c r="D254" s="9" t="s">
        <v>122</v>
      </c>
      <c r="E254" s="9" t="s">
        <v>33</v>
      </c>
      <c r="F254" s="10" t="s">
        <v>34</v>
      </c>
      <c r="G254" s="9">
        <v>1120</v>
      </c>
      <c r="H254" s="9">
        <v>3480</v>
      </c>
      <c r="I254" s="11" t="s">
        <v>123</v>
      </c>
      <c r="J254" s="12">
        <v>98500000</v>
      </c>
      <c r="K254" s="12">
        <v>98500000</v>
      </c>
      <c r="L254" s="12">
        <v>0</v>
      </c>
      <c r="M254" s="13">
        <f t="shared" si="44"/>
        <v>98500000</v>
      </c>
      <c r="N254" s="12">
        <v>0</v>
      </c>
      <c r="O254" s="12">
        <v>90997272.799999997</v>
      </c>
      <c r="P254" s="12">
        <v>0</v>
      </c>
      <c r="Q254" s="12">
        <v>0</v>
      </c>
      <c r="R254" s="12">
        <v>0</v>
      </c>
      <c r="S254" s="12">
        <v>7502727.2000000002</v>
      </c>
      <c r="T254" s="12">
        <v>7502727.2000000002</v>
      </c>
      <c r="U254" s="12">
        <v>0</v>
      </c>
      <c r="V254" s="13">
        <f t="shared" si="43"/>
        <v>7502727.200000003</v>
      </c>
      <c r="W254" s="14">
        <f t="shared" si="39"/>
        <v>0</v>
      </c>
      <c r="X254" s="14">
        <f t="shared" si="40"/>
        <v>0</v>
      </c>
      <c r="Y254" s="14">
        <f t="shared" si="41"/>
        <v>0.92383018071065992</v>
      </c>
      <c r="Z254" s="14">
        <f t="shared" si="42"/>
        <v>0.92383018071065992</v>
      </c>
    </row>
    <row r="255" spans="1:26" outlineLevel="4" x14ac:dyDescent="0.35">
      <c r="A255" s="9" t="s">
        <v>266</v>
      </c>
      <c r="B255" s="9" t="s">
        <v>268</v>
      </c>
      <c r="C255" s="9" t="s">
        <v>97</v>
      </c>
      <c r="D255" s="9" t="s">
        <v>271</v>
      </c>
      <c r="E255" s="9" t="s">
        <v>33</v>
      </c>
      <c r="F255" s="10" t="s">
        <v>34</v>
      </c>
      <c r="G255" s="9">
        <v>1120</v>
      </c>
      <c r="H255" s="9">
        <v>3480</v>
      </c>
      <c r="I255" s="11" t="s">
        <v>272</v>
      </c>
      <c r="J255" s="12">
        <v>40000000</v>
      </c>
      <c r="K255" s="12">
        <v>6000000</v>
      </c>
      <c r="L255" s="12">
        <v>0</v>
      </c>
      <c r="M255" s="13">
        <f t="shared" si="44"/>
        <v>6000000</v>
      </c>
      <c r="N255" s="12">
        <v>0</v>
      </c>
      <c r="O255" s="12">
        <v>0</v>
      </c>
      <c r="P255" s="12">
        <v>0</v>
      </c>
      <c r="Q255" s="12">
        <v>0</v>
      </c>
      <c r="R255" s="12">
        <v>0</v>
      </c>
      <c r="S255" s="12">
        <v>6000000</v>
      </c>
      <c r="T255" s="12">
        <v>6000000</v>
      </c>
      <c r="U255" s="12">
        <v>0</v>
      </c>
      <c r="V255" s="13">
        <f t="shared" si="43"/>
        <v>6000000</v>
      </c>
      <c r="W255" s="14">
        <f t="shared" si="39"/>
        <v>0</v>
      </c>
      <c r="X255" s="14">
        <f t="shared" si="40"/>
        <v>0</v>
      </c>
      <c r="Y255" s="14">
        <f t="shared" si="41"/>
        <v>0</v>
      </c>
      <c r="Z255" s="14">
        <f t="shared" si="42"/>
        <v>0</v>
      </c>
    </row>
    <row r="256" spans="1:26" outlineLevel="4" x14ac:dyDescent="0.35">
      <c r="A256" s="9" t="s">
        <v>266</v>
      </c>
      <c r="B256" s="9" t="s">
        <v>268</v>
      </c>
      <c r="C256" s="9" t="s">
        <v>97</v>
      </c>
      <c r="D256" s="9" t="s">
        <v>124</v>
      </c>
      <c r="E256" s="9" t="s">
        <v>33</v>
      </c>
      <c r="F256" s="10" t="s">
        <v>34</v>
      </c>
      <c r="G256" s="9">
        <v>1120</v>
      </c>
      <c r="H256" s="9">
        <v>3480</v>
      </c>
      <c r="I256" s="11" t="s">
        <v>125</v>
      </c>
      <c r="J256" s="12">
        <v>61500000</v>
      </c>
      <c r="K256" s="12">
        <v>61500000</v>
      </c>
      <c r="L256" s="12">
        <v>0</v>
      </c>
      <c r="M256" s="13">
        <f t="shared" si="44"/>
        <v>61500000</v>
      </c>
      <c r="N256" s="12">
        <v>6133334</v>
      </c>
      <c r="O256" s="12">
        <v>0</v>
      </c>
      <c r="P256" s="12">
        <v>0</v>
      </c>
      <c r="Q256" s="12">
        <v>26969710</v>
      </c>
      <c r="R256" s="12">
        <v>26969710</v>
      </c>
      <c r="S256" s="12">
        <v>28396956</v>
      </c>
      <c r="T256" s="12">
        <v>28396956</v>
      </c>
      <c r="U256" s="12">
        <v>0</v>
      </c>
      <c r="V256" s="13">
        <f t="shared" si="43"/>
        <v>28396956</v>
      </c>
      <c r="W256" s="14">
        <f t="shared" si="39"/>
        <v>0.43853186991869919</v>
      </c>
      <c r="X256" s="14">
        <f t="shared" si="40"/>
        <v>0.43853186991869919</v>
      </c>
      <c r="Y256" s="14">
        <f t="shared" si="41"/>
        <v>9.9729008130081301E-2</v>
      </c>
      <c r="Z256" s="14">
        <f t="shared" si="42"/>
        <v>0.53826087804878053</v>
      </c>
    </row>
    <row r="257" spans="1:26" outlineLevel="3" x14ac:dyDescent="0.35">
      <c r="A257" s="24"/>
      <c r="B257" s="24"/>
      <c r="C257" s="24" t="s">
        <v>462</v>
      </c>
      <c r="D257" s="24"/>
      <c r="E257" s="24"/>
      <c r="F257" s="25"/>
      <c r="G257" s="24"/>
      <c r="H257" s="24"/>
      <c r="I257" s="26"/>
      <c r="J257" s="27">
        <f t="shared" ref="J257:V257" si="49">SUBTOTAL(9,J249:J256)</f>
        <v>382597000</v>
      </c>
      <c r="K257" s="27">
        <f t="shared" si="49"/>
        <v>348570532</v>
      </c>
      <c r="L257" s="27">
        <f t="shared" si="49"/>
        <v>1327820</v>
      </c>
      <c r="M257" s="27">
        <f t="shared" si="49"/>
        <v>348570532</v>
      </c>
      <c r="N257" s="27">
        <f t="shared" si="49"/>
        <v>6133334</v>
      </c>
      <c r="O257" s="27">
        <f t="shared" si="49"/>
        <v>168106759.32999998</v>
      </c>
      <c r="P257" s="27">
        <f t="shared" si="49"/>
        <v>0</v>
      </c>
      <c r="Q257" s="27">
        <f t="shared" si="49"/>
        <v>81387080.819999993</v>
      </c>
      <c r="R257" s="27">
        <f t="shared" si="49"/>
        <v>79297080.819999993</v>
      </c>
      <c r="S257" s="27">
        <f t="shared" si="49"/>
        <v>91615536.670000002</v>
      </c>
      <c r="T257" s="27">
        <f t="shared" si="49"/>
        <v>92943357.849999994</v>
      </c>
      <c r="U257" s="27">
        <f t="shared" si="49"/>
        <v>0</v>
      </c>
      <c r="V257" s="27">
        <f t="shared" si="49"/>
        <v>92943357.849999994</v>
      </c>
      <c r="W257" s="28">
        <f t="shared" si="39"/>
        <v>0.23348812750470826</v>
      </c>
      <c r="X257" s="28">
        <f t="shared" si="40"/>
        <v>0.23348812750470826</v>
      </c>
      <c r="Y257" s="28">
        <f t="shared" si="41"/>
        <v>0.4998704059412572</v>
      </c>
      <c r="Z257" s="28">
        <f t="shared" si="42"/>
        <v>0.73335853344596547</v>
      </c>
    </row>
    <row r="258" spans="1:26" outlineLevel="4" x14ac:dyDescent="0.35">
      <c r="A258" s="18" t="s">
        <v>266</v>
      </c>
      <c r="B258" s="18" t="s">
        <v>268</v>
      </c>
      <c r="C258" s="18" t="s">
        <v>126</v>
      </c>
      <c r="D258" s="18" t="s">
        <v>127</v>
      </c>
      <c r="E258" s="18" t="s">
        <v>33</v>
      </c>
      <c r="F258" s="19" t="s">
        <v>36</v>
      </c>
      <c r="G258" s="18">
        <v>2210</v>
      </c>
      <c r="H258" s="18">
        <v>3480</v>
      </c>
      <c r="I258" s="20" t="s">
        <v>128</v>
      </c>
      <c r="J258" s="38" t="s">
        <v>447</v>
      </c>
      <c r="K258" s="21">
        <v>528704.4</v>
      </c>
      <c r="L258" s="21">
        <v>0</v>
      </c>
      <c r="M258" s="22">
        <f t="shared" si="44"/>
        <v>528704.4</v>
      </c>
      <c r="N258" s="21">
        <v>0</v>
      </c>
      <c r="O258" s="21">
        <v>0</v>
      </c>
      <c r="P258" s="21">
        <v>0</v>
      </c>
      <c r="Q258" s="21">
        <v>528704.4</v>
      </c>
      <c r="R258" s="21">
        <v>528704.4</v>
      </c>
      <c r="S258" s="21">
        <v>0</v>
      </c>
      <c r="T258" s="21">
        <v>0</v>
      </c>
      <c r="U258" s="21">
        <v>0</v>
      </c>
      <c r="V258" s="22">
        <f t="shared" si="43"/>
        <v>0</v>
      </c>
      <c r="W258" s="23">
        <f t="shared" si="39"/>
        <v>1</v>
      </c>
      <c r="X258" s="23">
        <f t="shared" si="40"/>
        <v>1</v>
      </c>
      <c r="Y258" s="23">
        <f t="shared" si="41"/>
        <v>0</v>
      </c>
      <c r="Z258" s="23">
        <f t="shared" si="42"/>
        <v>1</v>
      </c>
    </row>
    <row r="259" spans="1:26" outlineLevel="4" x14ac:dyDescent="0.35">
      <c r="A259" s="9" t="s">
        <v>266</v>
      </c>
      <c r="B259" s="9" t="s">
        <v>268</v>
      </c>
      <c r="C259" s="9" t="s">
        <v>126</v>
      </c>
      <c r="D259" s="9" t="s">
        <v>129</v>
      </c>
      <c r="E259" s="9" t="s">
        <v>33</v>
      </c>
      <c r="F259" s="10" t="s">
        <v>36</v>
      </c>
      <c r="G259" s="9">
        <v>2210</v>
      </c>
      <c r="H259" s="9">
        <v>3480</v>
      </c>
      <c r="I259" s="11" t="s">
        <v>130</v>
      </c>
      <c r="J259" s="12">
        <v>9976652</v>
      </c>
      <c r="K259" s="39">
        <v>0</v>
      </c>
      <c r="L259" s="12">
        <v>0</v>
      </c>
      <c r="M259" s="13">
        <f t="shared" si="44"/>
        <v>0</v>
      </c>
      <c r="N259" s="12">
        <v>0</v>
      </c>
      <c r="O259" s="12">
        <v>0</v>
      </c>
      <c r="P259" s="12">
        <v>0</v>
      </c>
      <c r="Q259" s="12">
        <v>0</v>
      </c>
      <c r="R259" s="12">
        <v>0</v>
      </c>
      <c r="S259" s="12">
        <v>0</v>
      </c>
      <c r="T259" s="12">
        <v>0</v>
      </c>
      <c r="U259" s="12">
        <v>0</v>
      </c>
      <c r="V259" s="13">
        <f t="shared" si="43"/>
        <v>0</v>
      </c>
      <c r="W259" s="14">
        <f t="shared" si="39"/>
        <v>0</v>
      </c>
      <c r="X259" s="14">
        <f t="shared" si="40"/>
        <v>0</v>
      </c>
      <c r="Y259" s="14">
        <f t="shared" si="41"/>
        <v>0</v>
      </c>
      <c r="Z259" s="14">
        <f t="shared" si="42"/>
        <v>0</v>
      </c>
    </row>
    <row r="260" spans="1:26" ht="26" outlineLevel="4" x14ac:dyDescent="0.35">
      <c r="A260" s="9" t="s">
        <v>266</v>
      </c>
      <c r="B260" s="9" t="s">
        <v>268</v>
      </c>
      <c r="C260" s="9" t="s">
        <v>126</v>
      </c>
      <c r="D260" s="9" t="s">
        <v>273</v>
      </c>
      <c r="E260" s="9" t="s">
        <v>33</v>
      </c>
      <c r="F260" s="10" t="s">
        <v>36</v>
      </c>
      <c r="G260" s="9">
        <v>2210</v>
      </c>
      <c r="H260" s="9">
        <v>3480</v>
      </c>
      <c r="I260" s="11" t="s">
        <v>274</v>
      </c>
      <c r="J260" s="12">
        <v>301200000</v>
      </c>
      <c r="K260" s="12">
        <v>310246285.60000002</v>
      </c>
      <c r="L260" s="12">
        <v>0</v>
      </c>
      <c r="M260" s="13">
        <f t="shared" si="44"/>
        <v>310246285.60000002</v>
      </c>
      <c r="N260" s="12">
        <v>0</v>
      </c>
      <c r="O260" s="12">
        <v>241347673.28999999</v>
      </c>
      <c r="P260" s="12">
        <v>10367750</v>
      </c>
      <c r="Q260" s="12">
        <v>27481995.5</v>
      </c>
      <c r="R260" s="12">
        <v>27481995.5</v>
      </c>
      <c r="S260" s="12">
        <v>31048866.809999999</v>
      </c>
      <c r="T260" s="12">
        <v>31048866.809999999</v>
      </c>
      <c r="U260" s="12">
        <v>0</v>
      </c>
      <c r="V260" s="13">
        <f t="shared" si="43"/>
        <v>31048866.810000032</v>
      </c>
      <c r="W260" s="14">
        <f t="shared" si="39"/>
        <v>8.8581223291203187E-2</v>
      </c>
      <c r="X260" s="14">
        <f t="shared" si="40"/>
        <v>8.8581223291203187E-2</v>
      </c>
      <c r="Y260" s="14">
        <f t="shared" si="41"/>
        <v>0.8113406508741775</v>
      </c>
      <c r="Z260" s="14">
        <f t="shared" si="42"/>
        <v>0.89992187416538072</v>
      </c>
    </row>
    <row r="261" spans="1:26" outlineLevel="4" x14ac:dyDescent="0.35">
      <c r="A261" s="9" t="s">
        <v>266</v>
      </c>
      <c r="B261" s="9" t="s">
        <v>268</v>
      </c>
      <c r="C261" s="9" t="s">
        <v>126</v>
      </c>
      <c r="D261" s="9" t="s">
        <v>137</v>
      </c>
      <c r="E261" s="9" t="s">
        <v>33</v>
      </c>
      <c r="F261" s="10" t="s">
        <v>36</v>
      </c>
      <c r="G261" s="9">
        <v>2240</v>
      </c>
      <c r="H261" s="9">
        <v>3480</v>
      </c>
      <c r="I261" s="11" t="s">
        <v>138</v>
      </c>
      <c r="J261" s="12">
        <v>230000000</v>
      </c>
      <c r="K261" s="12">
        <v>230000000</v>
      </c>
      <c r="L261" s="12">
        <v>7906379.9900000002</v>
      </c>
      <c r="M261" s="13">
        <f t="shared" si="44"/>
        <v>230000000</v>
      </c>
      <c r="N261" s="12">
        <v>0</v>
      </c>
      <c r="O261" s="12">
        <v>122860639.02</v>
      </c>
      <c r="P261" s="12">
        <v>2974636</v>
      </c>
      <c r="Q261" s="12">
        <v>96207900</v>
      </c>
      <c r="R261" s="12">
        <v>50589814</v>
      </c>
      <c r="S261" s="12">
        <v>50444.99</v>
      </c>
      <c r="T261" s="12">
        <v>7956824.9800000004</v>
      </c>
      <c r="U261" s="12">
        <v>0</v>
      </c>
      <c r="V261" s="13">
        <f t="shared" si="43"/>
        <v>7956824.9800000042</v>
      </c>
      <c r="W261" s="14">
        <f t="shared" si="39"/>
        <v>0.41829521739130437</v>
      </c>
      <c r="X261" s="14">
        <f t="shared" si="40"/>
        <v>0.41829521739130437</v>
      </c>
      <c r="Y261" s="14">
        <f t="shared" si="41"/>
        <v>0.54710989139130428</v>
      </c>
      <c r="Z261" s="14">
        <f t="shared" si="42"/>
        <v>0.96540510878260866</v>
      </c>
    </row>
    <row r="262" spans="1:26" outlineLevel="3" x14ac:dyDescent="0.35">
      <c r="A262" s="24"/>
      <c r="B262" s="24"/>
      <c r="C262" s="24" t="s">
        <v>463</v>
      </c>
      <c r="D262" s="24"/>
      <c r="E262" s="24"/>
      <c r="F262" s="25"/>
      <c r="G262" s="24"/>
      <c r="H262" s="24"/>
      <c r="I262" s="26"/>
      <c r="J262" s="27">
        <f t="shared" ref="J262:V262" si="50">SUBTOTAL(9,J258:J261)</f>
        <v>541176652</v>
      </c>
      <c r="K262" s="27">
        <f t="shared" si="50"/>
        <v>540774990</v>
      </c>
      <c r="L262" s="27">
        <f t="shared" si="50"/>
        <v>7906379.9900000002</v>
      </c>
      <c r="M262" s="27">
        <f t="shared" si="50"/>
        <v>540774990</v>
      </c>
      <c r="N262" s="27">
        <f t="shared" si="50"/>
        <v>0</v>
      </c>
      <c r="O262" s="27">
        <f t="shared" si="50"/>
        <v>364208312.31</v>
      </c>
      <c r="P262" s="27">
        <f t="shared" si="50"/>
        <v>13342386</v>
      </c>
      <c r="Q262" s="27">
        <f t="shared" si="50"/>
        <v>124218599.90000001</v>
      </c>
      <c r="R262" s="27">
        <f t="shared" si="50"/>
        <v>78600513.900000006</v>
      </c>
      <c r="S262" s="27">
        <f t="shared" si="50"/>
        <v>31099311.799999997</v>
      </c>
      <c r="T262" s="27">
        <f t="shared" si="50"/>
        <v>39005691.789999999</v>
      </c>
      <c r="U262" s="27">
        <f t="shared" si="50"/>
        <v>0</v>
      </c>
      <c r="V262" s="27">
        <f t="shared" si="50"/>
        <v>39005691.790000036</v>
      </c>
      <c r="W262" s="28">
        <f t="shared" si="39"/>
        <v>0.22970477961637983</v>
      </c>
      <c r="X262" s="28">
        <f t="shared" si="40"/>
        <v>0.22970477961637983</v>
      </c>
      <c r="Y262" s="28">
        <f t="shared" si="41"/>
        <v>0.69816597529778512</v>
      </c>
      <c r="Z262" s="28">
        <f t="shared" si="42"/>
        <v>0.92787075491416493</v>
      </c>
    </row>
    <row r="263" spans="1:26" ht="78" outlineLevel="4" x14ac:dyDescent="0.35">
      <c r="A263" s="18" t="s">
        <v>266</v>
      </c>
      <c r="B263" s="18" t="s">
        <v>268</v>
      </c>
      <c r="C263" s="18" t="s">
        <v>139</v>
      </c>
      <c r="D263" s="18" t="s">
        <v>140</v>
      </c>
      <c r="E263" s="18" t="s">
        <v>54</v>
      </c>
      <c r="F263" s="19" t="s">
        <v>34</v>
      </c>
      <c r="G263" s="18">
        <v>1310</v>
      </c>
      <c r="H263" s="18">
        <v>3480</v>
      </c>
      <c r="I263" s="20" t="s">
        <v>141</v>
      </c>
      <c r="J263" s="21">
        <v>27140500</v>
      </c>
      <c r="K263" s="21">
        <v>22604710</v>
      </c>
      <c r="L263" s="21">
        <v>0</v>
      </c>
      <c r="M263" s="22">
        <f t="shared" si="44"/>
        <v>22604710</v>
      </c>
      <c r="N263" s="21">
        <v>0</v>
      </c>
      <c r="O263" s="21">
        <v>3856725.13</v>
      </c>
      <c r="P263" s="21">
        <v>0</v>
      </c>
      <c r="Q263" s="21">
        <v>18747984.870000001</v>
      </c>
      <c r="R263" s="21">
        <v>18747984.870000001</v>
      </c>
      <c r="S263" s="21">
        <v>0</v>
      </c>
      <c r="T263" s="21">
        <v>0</v>
      </c>
      <c r="U263" s="21">
        <v>0</v>
      </c>
      <c r="V263" s="22">
        <f t="shared" si="43"/>
        <v>0</v>
      </c>
      <c r="W263" s="23">
        <f t="shared" si="39"/>
        <v>0.82938400315686422</v>
      </c>
      <c r="X263" s="23">
        <f t="shared" si="40"/>
        <v>0.82938400315686422</v>
      </c>
      <c r="Y263" s="23">
        <f t="shared" si="41"/>
        <v>0.17061599684313578</v>
      </c>
      <c r="Z263" s="23">
        <f t="shared" si="42"/>
        <v>1</v>
      </c>
    </row>
    <row r="264" spans="1:26" ht="78" outlineLevel="4" x14ac:dyDescent="0.35">
      <c r="A264" s="9" t="s">
        <v>266</v>
      </c>
      <c r="B264" s="9" t="s">
        <v>268</v>
      </c>
      <c r="C264" s="9" t="s">
        <v>139</v>
      </c>
      <c r="D264" s="9" t="s">
        <v>140</v>
      </c>
      <c r="E264" s="9" t="s">
        <v>142</v>
      </c>
      <c r="F264" s="10" t="s">
        <v>34</v>
      </c>
      <c r="G264" s="9">
        <v>1310</v>
      </c>
      <c r="H264" s="9">
        <v>3480</v>
      </c>
      <c r="I264" s="11" t="s">
        <v>143</v>
      </c>
      <c r="J264" s="12">
        <v>14001154</v>
      </c>
      <c r="K264" s="12">
        <v>14029474</v>
      </c>
      <c r="L264" s="12">
        <v>0</v>
      </c>
      <c r="M264" s="13">
        <f t="shared" si="44"/>
        <v>14029474</v>
      </c>
      <c r="N264" s="12">
        <v>0</v>
      </c>
      <c r="O264" s="12">
        <v>1347848.78</v>
      </c>
      <c r="P264" s="12">
        <v>0</v>
      </c>
      <c r="Q264" s="12">
        <v>12681625.220000001</v>
      </c>
      <c r="R264" s="12">
        <v>12681625.220000001</v>
      </c>
      <c r="S264" s="12">
        <v>0</v>
      </c>
      <c r="T264" s="12">
        <v>0</v>
      </c>
      <c r="U264" s="12">
        <v>0</v>
      </c>
      <c r="V264" s="13">
        <f t="shared" si="43"/>
        <v>0</v>
      </c>
      <c r="W264" s="14">
        <f t="shared" si="39"/>
        <v>0.90392734752564496</v>
      </c>
      <c r="X264" s="14">
        <f t="shared" si="40"/>
        <v>0.90392734752564496</v>
      </c>
      <c r="Y264" s="14">
        <f t="shared" si="41"/>
        <v>9.6072652474355064E-2</v>
      </c>
      <c r="Z264" s="14">
        <f t="shared" si="42"/>
        <v>1</v>
      </c>
    </row>
    <row r="265" spans="1:26" ht="91" outlineLevel="4" x14ac:dyDescent="0.35">
      <c r="A265" s="9" t="s">
        <v>266</v>
      </c>
      <c r="B265" s="9" t="s">
        <v>268</v>
      </c>
      <c r="C265" s="9" t="s">
        <v>139</v>
      </c>
      <c r="D265" s="9" t="s">
        <v>140</v>
      </c>
      <c r="E265" s="9" t="s">
        <v>275</v>
      </c>
      <c r="F265" s="10" t="s">
        <v>34</v>
      </c>
      <c r="G265" s="9">
        <v>1310</v>
      </c>
      <c r="H265" s="9">
        <v>3480</v>
      </c>
      <c r="I265" s="11" t="s">
        <v>276</v>
      </c>
      <c r="J265" s="12">
        <v>550000000</v>
      </c>
      <c r="K265" s="12">
        <v>549960424</v>
      </c>
      <c r="L265" s="12">
        <v>0</v>
      </c>
      <c r="M265" s="13">
        <f t="shared" si="44"/>
        <v>549960424</v>
      </c>
      <c r="N265" s="12">
        <v>0</v>
      </c>
      <c r="O265" s="12">
        <v>0</v>
      </c>
      <c r="P265" s="12">
        <v>0</v>
      </c>
      <c r="Q265" s="12">
        <v>549960424</v>
      </c>
      <c r="R265" s="12">
        <v>549960424</v>
      </c>
      <c r="S265" s="12">
        <v>0</v>
      </c>
      <c r="T265" s="12">
        <v>0</v>
      </c>
      <c r="U265" s="12">
        <v>0</v>
      </c>
      <c r="V265" s="13">
        <f t="shared" si="43"/>
        <v>0</v>
      </c>
      <c r="W265" s="14">
        <f t="shared" si="39"/>
        <v>1</v>
      </c>
      <c r="X265" s="14">
        <f t="shared" si="40"/>
        <v>1</v>
      </c>
      <c r="Y265" s="14">
        <f t="shared" si="41"/>
        <v>0</v>
      </c>
      <c r="Z265" s="14">
        <f t="shared" si="42"/>
        <v>1</v>
      </c>
    </row>
    <row r="266" spans="1:26" ht="52" outlineLevel="4" x14ac:dyDescent="0.35">
      <c r="A266" s="9" t="s">
        <v>266</v>
      </c>
      <c r="B266" s="9" t="s">
        <v>268</v>
      </c>
      <c r="C266" s="9" t="s">
        <v>139</v>
      </c>
      <c r="D266" s="9" t="s">
        <v>140</v>
      </c>
      <c r="E266" s="9" t="s">
        <v>144</v>
      </c>
      <c r="F266" s="10" t="s">
        <v>34</v>
      </c>
      <c r="G266" s="9">
        <v>1310</v>
      </c>
      <c r="H266" s="9">
        <v>3480</v>
      </c>
      <c r="I266" s="11" t="s">
        <v>145</v>
      </c>
      <c r="J266" s="12">
        <v>60786747</v>
      </c>
      <c r="K266" s="12">
        <v>61009782</v>
      </c>
      <c r="L266" s="12">
        <v>0</v>
      </c>
      <c r="M266" s="13">
        <f t="shared" si="44"/>
        <v>61009782</v>
      </c>
      <c r="N266" s="12">
        <v>0</v>
      </c>
      <c r="O266" s="12">
        <v>15703497.550000001</v>
      </c>
      <c r="P266" s="12">
        <v>0</v>
      </c>
      <c r="Q266" s="12">
        <v>45306284.450000003</v>
      </c>
      <c r="R266" s="12">
        <v>45306284.450000003</v>
      </c>
      <c r="S266" s="12">
        <v>0</v>
      </c>
      <c r="T266" s="12">
        <v>0</v>
      </c>
      <c r="U266" s="12">
        <v>0</v>
      </c>
      <c r="V266" s="13">
        <f t="shared" si="43"/>
        <v>0</v>
      </c>
      <c r="W266" s="14">
        <f t="shared" si="39"/>
        <v>0.74260688966238242</v>
      </c>
      <c r="X266" s="14">
        <f t="shared" si="40"/>
        <v>0.74260688966238242</v>
      </c>
      <c r="Y266" s="14">
        <f t="shared" si="41"/>
        <v>0.25739311033761769</v>
      </c>
      <c r="Z266" s="14">
        <f t="shared" si="42"/>
        <v>1</v>
      </c>
    </row>
    <row r="267" spans="1:26" ht="143" outlineLevel="4" x14ac:dyDescent="0.35">
      <c r="A267" s="9" t="s">
        <v>266</v>
      </c>
      <c r="B267" s="9" t="s">
        <v>268</v>
      </c>
      <c r="C267" s="9" t="s">
        <v>139</v>
      </c>
      <c r="D267" s="9" t="s">
        <v>140</v>
      </c>
      <c r="E267" s="9" t="s">
        <v>277</v>
      </c>
      <c r="F267" s="10" t="s">
        <v>34</v>
      </c>
      <c r="G267" s="9">
        <v>1310</v>
      </c>
      <c r="H267" s="9">
        <v>3480</v>
      </c>
      <c r="I267" s="11" t="s">
        <v>278</v>
      </c>
      <c r="J267" s="12">
        <v>200000000</v>
      </c>
      <c r="K267" s="12">
        <v>200000000</v>
      </c>
      <c r="L267" s="12">
        <v>0</v>
      </c>
      <c r="M267" s="13">
        <f t="shared" si="44"/>
        <v>200000000</v>
      </c>
      <c r="N267" s="12">
        <v>0</v>
      </c>
      <c r="O267" s="12">
        <v>0</v>
      </c>
      <c r="P267" s="12">
        <v>0</v>
      </c>
      <c r="Q267" s="12">
        <v>200000000</v>
      </c>
      <c r="R267" s="12">
        <v>200000000</v>
      </c>
      <c r="S267" s="12">
        <v>0</v>
      </c>
      <c r="T267" s="12">
        <v>0</v>
      </c>
      <c r="U267" s="12">
        <v>0</v>
      </c>
      <c r="V267" s="13">
        <f t="shared" si="43"/>
        <v>0</v>
      </c>
      <c r="W267" s="14">
        <f t="shared" si="39"/>
        <v>1</v>
      </c>
      <c r="X267" s="14">
        <f t="shared" si="40"/>
        <v>1</v>
      </c>
      <c r="Y267" s="14">
        <f t="shared" si="41"/>
        <v>0</v>
      </c>
      <c r="Z267" s="14">
        <f t="shared" si="42"/>
        <v>1</v>
      </c>
    </row>
    <row r="268" spans="1:26" ht="195" outlineLevel="4" x14ac:dyDescent="0.35">
      <c r="A268" s="9" t="s">
        <v>266</v>
      </c>
      <c r="B268" s="9" t="s">
        <v>268</v>
      </c>
      <c r="C268" s="9" t="s">
        <v>139</v>
      </c>
      <c r="D268" s="9" t="s">
        <v>140</v>
      </c>
      <c r="E268" s="9" t="s">
        <v>279</v>
      </c>
      <c r="F268" s="10" t="s">
        <v>34</v>
      </c>
      <c r="G268" s="9">
        <v>1310</v>
      </c>
      <c r="H268" s="9">
        <v>3480</v>
      </c>
      <c r="I268" s="11" t="s">
        <v>280</v>
      </c>
      <c r="J268" s="12">
        <v>300000000</v>
      </c>
      <c r="K268" s="12">
        <v>300000000</v>
      </c>
      <c r="L268" s="12">
        <v>0</v>
      </c>
      <c r="M268" s="13">
        <f t="shared" si="44"/>
        <v>300000000</v>
      </c>
      <c r="N268" s="12">
        <v>0</v>
      </c>
      <c r="O268" s="12">
        <v>0</v>
      </c>
      <c r="P268" s="12">
        <v>0</v>
      </c>
      <c r="Q268" s="12">
        <v>300000000</v>
      </c>
      <c r="R268" s="12">
        <v>300000000</v>
      </c>
      <c r="S268" s="12">
        <v>0</v>
      </c>
      <c r="T268" s="12">
        <v>0</v>
      </c>
      <c r="U268" s="12">
        <v>0</v>
      </c>
      <c r="V268" s="13">
        <f t="shared" si="43"/>
        <v>0</v>
      </c>
      <c r="W268" s="14">
        <f t="shared" si="39"/>
        <v>1</v>
      </c>
      <c r="X268" s="14">
        <f t="shared" si="40"/>
        <v>1</v>
      </c>
      <c r="Y268" s="14">
        <f t="shared" si="41"/>
        <v>0</v>
      </c>
      <c r="Z268" s="14">
        <f t="shared" si="42"/>
        <v>1</v>
      </c>
    </row>
    <row r="269" spans="1:26" ht="91" outlineLevel="4" x14ac:dyDescent="0.35">
      <c r="A269" s="9" t="s">
        <v>266</v>
      </c>
      <c r="B269" s="9" t="s">
        <v>268</v>
      </c>
      <c r="C269" s="9" t="s">
        <v>139</v>
      </c>
      <c r="D269" s="9" t="s">
        <v>140</v>
      </c>
      <c r="E269" s="9" t="s">
        <v>281</v>
      </c>
      <c r="F269" s="10" t="s">
        <v>34</v>
      </c>
      <c r="G269" s="9">
        <v>1310</v>
      </c>
      <c r="H269" s="9">
        <v>3480</v>
      </c>
      <c r="I269" s="11" t="s">
        <v>282</v>
      </c>
      <c r="J269" s="12">
        <v>70000000</v>
      </c>
      <c r="K269" s="12">
        <v>70000000</v>
      </c>
      <c r="L269" s="12">
        <v>0</v>
      </c>
      <c r="M269" s="13">
        <f t="shared" si="44"/>
        <v>70000000</v>
      </c>
      <c r="N269" s="12">
        <v>0</v>
      </c>
      <c r="O269" s="12">
        <v>0</v>
      </c>
      <c r="P269" s="12">
        <v>0</v>
      </c>
      <c r="Q269" s="12">
        <v>70000000</v>
      </c>
      <c r="R269" s="12">
        <v>70000000</v>
      </c>
      <c r="S269" s="12">
        <v>0</v>
      </c>
      <c r="T269" s="12">
        <v>0</v>
      </c>
      <c r="U269" s="12">
        <v>0</v>
      </c>
      <c r="V269" s="13">
        <f t="shared" si="43"/>
        <v>0</v>
      </c>
      <c r="W269" s="14">
        <f t="shared" si="39"/>
        <v>1</v>
      </c>
      <c r="X269" s="14">
        <f t="shared" si="40"/>
        <v>1</v>
      </c>
      <c r="Y269" s="14">
        <f t="shared" si="41"/>
        <v>0</v>
      </c>
      <c r="Z269" s="14">
        <f t="shared" si="42"/>
        <v>1</v>
      </c>
    </row>
    <row r="270" spans="1:26" ht="78" outlineLevel="4" x14ac:dyDescent="0.35">
      <c r="A270" s="9" t="s">
        <v>266</v>
      </c>
      <c r="B270" s="9" t="s">
        <v>268</v>
      </c>
      <c r="C270" s="9" t="s">
        <v>139</v>
      </c>
      <c r="D270" s="9" t="s">
        <v>140</v>
      </c>
      <c r="E270" s="9" t="s">
        <v>146</v>
      </c>
      <c r="F270" s="10" t="s">
        <v>34</v>
      </c>
      <c r="G270" s="9">
        <v>1310</v>
      </c>
      <c r="H270" s="9">
        <v>3480</v>
      </c>
      <c r="I270" s="11" t="s">
        <v>283</v>
      </c>
      <c r="J270" s="12">
        <v>30000000</v>
      </c>
      <c r="K270" s="12">
        <v>30000000</v>
      </c>
      <c r="L270" s="12">
        <v>0</v>
      </c>
      <c r="M270" s="13">
        <f t="shared" si="44"/>
        <v>30000000</v>
      </c>
      <c r="N270" s="12">
        <v>0</v>
      </c>
      <c r="O270" s="12">
        <v>0</v>
      </c>
      <c r="P270" s="12">
        <v>0</v>
      </c>
      <c r="Q270" s="12">
        <v>30000000</v>
      </c>
      <c r="R270" s="12">
        <v>30000000</v>
      </c>
      <c r="S270" s="12">
        <v>0</v>
      </c>
      <c r="T270" s="12">
        <v>0</v>
      </c>
      <c r="U270" s="12">
        <v>0</v>
      </c>
      <c r="V270" s="13">
        <f t="shared" si="43"/>
        <v>0</v>
      </c>
      <c r="W270" s="14">
        <f t="shared" si="39"/>
        <v>1</v>
      </c>
      <c r="X270" s="14">
        <f t="shared" si="40"/>
        <v>1</v>
      </c>
      <c r="Y270" s="14">
        <f t="shared" si="41"/>
        <v>0</v>
      </c>
      <c r="Z270" s="14">
        <f t="shared" si="42"/>
        <v>1</v>
      </c>
    </row>
    <row r="271" spans="1:26" ht="182" outlineLevel="4" x14ac:dyDescent="0.35">
      <c r="A271" s="9" t="s">
        <v>266</v>
      </c>
      <c r="B271" s="9" t="s">
        <v>268</v>
      </c>
      <c r="C271" s="9" t="s">
        <v>139</v>
      </c>
      <c r="D271" s="9" t="s">
        <v>140</v>
      </c>
      <c r="E271" s="9" t="s">
        <v>284</v>
      </c>
      <c r="F271" s="10" t="s">
        <v>34</v>
      </c>
      <c r="G271" s="9">
        <v>1310</v>
      </c>
      <c r="H271" s="9">
        <v>3480</v>
      </c>
      <c r="I271" s="11" t="s">
        <v>285</v>
      </c>
      <c r="J271" s="37" t="s">
        <v>447</v>
      </c>
      <c r="K271" s="12">
        <v>21262420</v>
      </c>
      <c r="L271" s="12">
        <v>0</v>
      </c>
      <c r="M271" s="13">
        <f t="shared" si="44"/>
        <v>21262420</v>
      </c>
      <c r="N271" s="12">
        <v>0</v>
      </c>
      <c r="O271" s="12">
        <v>0</v>
      </c>
      <c r="P271" s="12">
        <v>0</v>
      </c>
      <c r="Q271" s="12">
        <v>15168000</v>
      </c>
      <c r="R271" s="12">
        <v>15168000</v>
      </c>
      <c r="S271" s="12">
        <v>6094420</v>
      </c>
      <c r="T271" s="12">
        <v>6094420</v>
      </c>
      <c r="U271" s="12">
        <v>0</v>
      </c>
      <c r="V271" s="13">
        <f t="shared" si="43"/>
        <v>6094420</v>
      </c>
      <c r="W271" s="14">
        <f t="shared" si="39"/>
        <v>0.71337129075617922</v>
      </c>
      <c r="X271" s="14">
        <f t="shared" si="40"/>
        <v>0.71337129075617922</v>
      </c>
      <c r="Y271" s="14">
        <f t="shared" si="41"/>
        <v>0</v>
      </c>
      <c r="Z271" s="14">
        <f t="shared" si="42"/>
        <v>0.71337129075617922</v>
      </c>
    </row>
    <row r="272" spans="1:26" ht="52" outlineLevel="4" x14ac:dyDescent="0.35">
      <c r="A272" s="9" t="s">
        <v>266</v>
      </c>
      <c r="B272" s="9" t="s">
        <v>268</v>
      </c>
      <c r="C272" s="9" t="s">
        <v>139</v>
      </c>
      <c r="D272" s="9" t="s">
        <v>286</v>
      </c>
      <c r="E272" s="9" t="s">
        <v>33</v>
      </c>
      <c r="F272" s="10" t="s">
        <v>34</v>
      </c>
      <c r="G272" s="9">
        <v>1320</v>
      </c>
      <c r="H272" s="9">
        <v>3480</v>
      </c>
      <c r="I272" s="11" t="s">
        <v>287</v>
      </c>
      <c r="J272" s="12">
        <v>1400000</v>
      </c>
      <c r="K272" s="12">
        <v>1400000</v>
      </c>
      <c r="L272" s="12">
        <v>0</v>
      </c>
      <c r="M272" s="13">
        <f t="shared" si="44"/>
        <v>1400000</v>
      </c>
      <c r="N272" s="12">
        <v>0</v>
      </c>
      <c r="O272" s="12">
        <v>0</v>
      </c>
      <c r="P272" s="12">
        <v>0</v>
      </c>
      <c r="Q272" s="12">
        <v>0</v>
      </c>
      <c r="R272" s="12">
        <v>0</v>
      </c>
      <c r="S272" s="12">
        <v>1400000</v>
      </c>
      <c r="T272" s="12">
        <v>1400000</v>
      </c>
      <c r="U272" s="12">
        <v>0</v>
      </c>
      <c r="V272" s="13">
        <f t="shared" si="43"/>
        <v>1400000</v>
      </c>
      <c r="W272" s="14">
        <f t="shared" si="39"/>
        <v>0</v>
      </c>
      <c r="X272" s="14">
        <f t="shared" si="40"/>
        <v>0</v>
      </c>
      <c r="Y272" s="14">
        <f t="shared" si="41"/>
        <v>0</v>
      </c>
      <c r="Z272" s="14">
        <f t="shared" si="42"/>
        <v>0</v>
      </c>
    </row>
    <row r="273" spans="1:26" ht="26" outlineLevel="4" x14ac:dyDescent="0.35">
      <c r="A273" s="9" t="s">
        <v>266</v>
      </c>
      <c r="B273" s="9" t="s">
        <v>268</v>
      </c>
      <c r="C273" s="9" t="s">
        <v>139</v>
      </c>
      <c r="D273" s="9" t="s">
        <v>176</v>
      </c>
      <c r="E273" s="9" t="s">
        <v>33</v>
      </c>
      <c r="F273" s="10" t="s">
        <v>34</v>
      </c>
      <c r="G273" s="9">
        <v>1320</v>
      </c>
      <c r="H273" s="9">
        <v>3480</v>
      </c>
      <c r="I273" s="11" t="s">
        <v>177</v>
      </c>
      <c r="J273" s="12">
        <v>34411201</v>
      </c>
      <c r="K273" s="12">
        <v>29052201</v>
      </c>
      <c r="L273" s="12">
        <v>0</v>
      </c>
      <c r="M273" s="13">
        <f t="shared" si="44"/>
        <v>29052201</v>
      </c>
      <c r="N273" s="12">
        <v>0</v>
      </c>
      <c r="O273" s="12">
        <v>0</v>
      </c>
      <c r="P273" s="12">
        <v>0</v>
      </c>
      <c r="Q273" s="12">
        <v>15072977.85</v>
      </c>
      <c r="R273" s="12">
        <v>15072977.85</v>
      </c>
      <c r="S273" s="12">
        <v>13979223.15</v>
      </c>
      <c r="T273" s="12">
        <v>13979223.15</v>
      </c>
      <c r="U273" s="12">
        <v>0</v>
      </c>
      <c r="V273" s="13">
        <f t="shared" si="43"/>
        <v>13979223.15</v>
      </c>
      <c r="W273" s="14">
        <f t="shared" si="39"/>
        <v>0.51882395588547658</v>
      </c>
      <c r="X273" s="14">
        <f t="shared" si="40"/>
        <v>0.51882395588547658</v>
      </c>
      <c r="Y273" s="14">
        <f t="shared" si="41"/>
        <v>0</v>
      </c>
      <c r="Z273" s="14">
        <f t="shared" si="42"/>
        <v>0.51882395588547658</v>
      </c>
    </row>
    <row r="274" spans="1:26" ht="91" outlineLevel="4" x14ac:dyDescent="0.35">
      <c r="A274" s="9" t="s">
        <v>266</v>
      </c>
      <c r="B274" s="9" t="s">
        <v>268</v>
      </c>
      <c r="C274" s="9" t="s">
        <v>139</v>
      </c>
      <c r="D274" s="9" t="s">
        <v>288</v>
      </c>
      <c r="E274" s="9" t="s">
        <v>144</v>
      </c>
      <c r="F274" s="10" t="s">
        <v>34</v>
      </c>
      <c r="G274" s="9">
        <v>1320</v>
      </c>
      <c r="H274" s="9">
        <v>3480</v>
      </c>
      <c r="I274" s="11" t="s">
        <v>289</v>
      </c>
      <c r="J274" s="12">
        <v>150000000</v>
      </c>
      <c r="K274" s="12">
        <v>150000000</v>
      </c>
      <c r="L274" s="12">
        <v>0</v>
      </c>
      <c r="M274" s="13">
        <f t="shared" si="44"/>
        <v>150000000</v>
      </c>
      <c r="N274" s="12">
        <v>0</v>
      </c>
      <c r="O274" s="12">
        <v>0</v>
      </c>
      <c r="P274" s="12">
        <v>0</v>
      </c>
      <c r="Q274" s="12">
        <v>150000000</v>
      </c>
      <c r="R274" s="12">
        <v>150000000</v>
      </c>
      <c r="S274" s="12">
        <v>0</v>
      </c>
      <c r="T274" s="12">
        <v>0</v>
      </c>
      <c r="U274" s="12">
        <v>0</v>
      </c>
      <c r="V274" s="13">
        <f t="shared" si="43"/>
        <v>0</v>
      </c>
      <c r="W274" s="14">
        <f t="shared" si="39"/>
        <v>1</v>
      </c>
      <c r="X274" s="14">
        <f t="shared" si="40"/>
        <v>1</v>
      </c>
      <c r="Y274" s="14">
        <f t="shared" si="41"/>
        <v>0</v>
      </c>
      <c r="Z274" s="14">
        <f t="shared" si="42"/>
        <v>1</v>
      </c>
    </row>
    <row r="275" spans="1:26" ht="195" outlineLevel="4" x14ac:dyDescent="0.35">
      <c r="A275" s="9" t="s">
        <v>266</v>
      </c>
      <c r="B275" s="9" t="s">
        <v>268</v>
      </c>
      <c r="C275" s="9" t="s">
        <v>139</v>
      </c>
      <c r="D275" s="9" t="s">
        <v>288</v>
      </c>
      <c r="E275" s="9" t="s">
        <v>290</v>
      </c>
      <c r="F275" s="10" t="s">
        <v>34</v>
      </c>
      <c r="G275" s="9">
        <v>1320</v>
      </c>
      <c r="H275" s="9">
        <v>3480</v>
      </c>
      <c r="I275" s="11" t="s">
        <v>291</v>
      </c>
      <c r="J275" s="12">
        <v>76500000</v>
      </c>
      <c r="K275" s="12">
        <v>76500000</v>
      </c>
      <c r="L275" s="12">
        <v>0</v>
      </c>
      <c r="M275" s="13">
        <f t="shared" si="44"/>
        <v>76500000</v>
      </c>
      <c r="N275" s="12">
        <v>0</v>
      </c>
      <c r="O275" s="12">
        <v>0</v>
      </c>
      <c r="P275" s="12">
        <v>0</v>
      </c>
      <c r="Q275" s="12">
        <v>76500000</v>
      </c>
      <c r="R275" s="12">
        <v>76500000</v>
      </c>
      <c r="S275" s="12">
        <v>0</v>
      </c>
      <c r="T275" s="12">
        <v>0</v>
      </c>
      <c r="U275" s="12">
        <v>0</v>
      </c>
      <c r="V275" s="13">
        <f t="shared" si="43"/>
        <v>0</v>
      </c>
      <c r="W275" s="14">
        <f t="shared" si="39"/>
        <v>1</v>
      </c>
      <c r="X275" s="14">
        <f t="shared" si="40"/>
        <v>1</v>
      </c>
      <c r="Y275" s="14">
        <f t="shared" si="41"/>
        <v>0</v>
      </c>
      <c r="Z275" s="14">
        <f t="shared" si="42"/>
        <v>1</v>
      </c>
    </row>
    <row r="276" spans="1:26" ht="78" outlineLevel="4" x14ac:dyDescent="0.35">
      <c r="A276" s="9" t="s">
        <v>266</v>
      </c>
      <c r="B276" s="9" t="s">
        <v>268</v>
      </c>
      <c r="C276" s="9" t="s">
        <v>139</v>
      </c>
      <c r="D276" s="9" t="s">
        <v>264</v>
      </c>
      <c r="E276" s="9" t="s">
        <v>33</v>
      </c>
      <c r="F276" s="10" t="s">
        <v>34</v>
      </c>
      <c r="G276" s="9">
        <v>1320</v>
      </c>
      <c r="H276" s="9">
        <v>3480</v>
      </c>
      <c r="I276" s="11" t="s">
        <v>292</v>
      </c>
      <c r="J276" s="37" t="s">
        <v>447</v>
      </c>
      <c r="K276" s="12">
        <v>39576</v>
      </c>
      <c r="L276" s="12">
        <v>0</v>
      </c>
      <c r="M276" s="13">
        <f t="shared" si="44"/>
        <v>39576</v>
      </c>
      <c r="N276" s="12">
        <v>0</v>
      </c>
      <c r="O276" s="12">
        <v>0</v>
      </c>
      <c r="P276" s="12">
        <v>0</v>
      </c>
      <c r="Q276" s="12">
        <v>39575.25</v>
      </c>
      <c r="R276" s="12">
        <v>39575.25</v>
      </c>
      <c r="S276" s="12">
        <v>0.75</v>
      </c>
      <c r="T276" s="12">
        <v>0.75</v>
      </c>
      <c r="U276" s="12">
        <v>0</v>
      </c>
      <c r="V276" s="13">
        <f t="shared" si="43"/>
        <v>0.75</v>
      </c>
      <c r="W276" s="14">
        <f t="shared" si="39"/>
        <v>0.9999810491206792</v>
      </c>
      <c r="X276" s="14">
        <f t="shared" si="40"/>
        <v>0.9999810491206792</v>
      </c>
      <c r="Y276" s="14">
        <f t="shared" si="41"/>
        <v>0</v>
      </c>
      <c r="Z276" s="14">
        <f t="shared" si="42"/>
        <v>0.9999810491206792</v>
      </c>
    </row>
    <row r="277" spans="1:26" ht="182" outlineLevel="4" x14ac:dyDescent="0.35">
      <c r="A277" s="9" t="s">
        <v>266</v>
      </c>
      <c r="B277" s="9" t="s">
        <v>268</v>
      </c>
      <c r="C277" s="9" t="s">
        <v>139</v>
      </c>
      <c r="D277" s="9" t="s">
        <v>293</v>
      </c>
      <c r="E277" s="9" t="s">
        <v>54</v>
      </c>
      <c r="F277" s="10" t="s">
        <v>34</v>
      </c>
      <c r="G277" s="9">
        <v>1330</v>
      </c>
      <c r="H277" s="9">
        <v>3480</v>
      </c>
      <c r="I277" s="11" t="s">
        <v>294</v>
      </c>
      <c r="J277" s="12">
        <v>429342668</v>
      </c>
      <c r="K277" s="12">
        <v>395265577</v>
      </c>
      <c r="L277" s="12">
        <v>100269800.2</v>
      </c>
      <c r="M277" s="13">
        <f t="shared" si="44"/>
        <v>395265577</v>
      </c>
      <c r="N277" s="12">
        <v>0</v>
      </c>
      <c r="O277" s="12">
        <v>0</v>
      </c>
      <c r="P277" s="12">
        <v>0</v>
      </c>
      <c r="Q277" s="12">
        <v>294995776.80000001</v>
      </c>
      <c r="R277" s="12">
        <v>294995776.80000001</v>
      </c>
      <c r="S277" s="12">
        <v>100269800.2</v>
      </c>
      <c r="T277" s="12">
        <v>100269800.2</v>
      </c>
      <c r="U277" s="12">
        <v>0</v>
      </c>
      <c r="V277" s="13">
        <f t="shared" si="43"/>
        <v>100269800.19999999</v>
      </c>
      <c r="W277" s="14">
        <f t="shared" si="39"/>
        <v>0.74632296350967087</v>
      </c>
      <c r="X277" s="14">
        <f t="shared" si="40"/>
        <v>0.74632296350967087</v>
      </c>
      <c r="Y277" s="14">
        <f t="shared" si="41"/>
        <v>0</v>
      </c>
      <c r="Z277" s="14">
        <f t="shared" si="42"/>
        <v>0.74632296350967087</v>
      </c>
    </row>
    <row r="278" spans="1:26" outlineLevel="3" x14ac:dyDescent="0.35">
      <c r="A278" s="24"/>
      <c r="B278" s="24"/>
      <c r="C278" s="24" t="s">
        <v>464</v>
      </c>
      <c r="D278" s="24"/>
      <c r="E278" s="24"/>
      <c r="F278" s="25"/>
      <c r="G278" s="24"/>
      <c r="H278" s="24"/>
      <c r="I278" s="26"/>
      <c r="J278" s="27">
        <f t="shared" ref="J278:V278" si="51">SUBTOTAL(9,J263:J277)</f>
        <v>1943582270</v>
      </c>
      <c r="K278" s="27">
        <f t="shared" si="51"/>
        <v>1921124164</v>
      </c>
      <c r="L278" s="27">
        <f t="shared" si="51"/>
        <v>100269800.2</v>
      </c>
      <c r="M278" s="27">
        <f t="shared" si="51"/>
        <v>1921124164</v>
      </c>
      <c r="N278" s="27">
        <f t="shared" si="51"/>
        <v>0</v>
      </c>
      <c r="O278" s="27">
        <f t="shared" si="51"/>
        <v>20908071.460000001</v>
      </c>
      <c r="P278" s="27">
        <f t="shared" si="51"/>
        <v>0</v>
      </c>
      <c r="Q278" s="27">
        <f t="shared" si="51"/>
        <v>1778472648.4399998</v>
      </c>
      <c r="R278" s="27">
        <f t="shared" si="51"/>
        <v>1778472648.4399998</v>
      </c>
      <c r="S278" s="27">
        <f t="shared" si="51"/>
        <v>121743444.09999999</v>
      </c>
      <c r="T278" s="27">
        <f t="shared" si="51"/>
        <v>121743444.09999999</v>
      </c>
      <c r="U278" s="27">
        <f t="shared" si="51"/>
        <v>0</v>
      </c>
      <c r="V278" s="27">
        <f t="shared" si="51"/>
        <v>121743444.09999999</v>
      </c>
      <c r="W278" s="28">
        <f t="shared" si="39"/>
        <v>0.92574581162782132</v>
      </c>
      <c r="X278" s="28">
        <f t="shared" si="40"/>
        <v>0.92574581162782132</v>
      </c>
      <c r="Y278" s="28">
        <f t="shared" si="41"/>
        <v>1.0883248387479031E-2</v>
      </c>
      <c r="Z278" s="28">
        <f t="shared" si="42"/>
        <v>0.93662906001530033</v>
      </c>
    </row>
    <row r="279" spans="1:26" outlineLevel="2" x14ac:dyDescent="0.35">
      <c r="A279" s="46"/>
      <c r="B279" s="46" t="s">
        <v>569</v>
      </c>
      <c r="C279" s="46"/>
      <c r="D279" s="46"/>
      <c r="E279" s="46"/>
      <c r="F279" s="47"/>
      <c r="G279" s="46"/>
      <c r="H279" s="46"/>
      <c r="I279" s="48"/>
      <c r="J279" s="49">
        <f t="shared" ref="J279:V279" si="52">SUBTOTAL(9,J227:J277)</f>
        <v>10417528563</v>
      </c>
      <c r="K279" s="49">
        <f t="shared" si="52"/>
        <v>10792114751</v>
      </c>
      <c r="L279" s="49">
        <f t="shared" si="52"/>
        <v>142268872.44</v>
      </c>
      <c r="M279" s="49">
        <f t="shared" si="52"/>
        <v>10792114751</v>
      </c>
      <c r="N279" s="49">
        <f t="shared" si="52"/>
        <v>36383334</v>
      </c>
      <c r="O279" s="49">
        <f t="shared" si="52"/>
        <v>1243748331</v>
      </c>
      <c r="P279" s="49">
        <f t="shared" si="52"/>
        <v>16833500.66</v>
      </c>
      <c r="Q279" s="49">
        <f t="shared" si="52"/>
        <v>8158751464.0299997</v>
      </c>
      <c r="R279" s="49">
        <f t="shared" si="52"/>
        <v>8110968381.0299997</v>
      </c>
      <c r="S279" s="49">
        <f t="shared" si="52"/>
        <v>1299199047.8900003</v>
      </c>
      <c r="T279" s="49">
        <f t="shared" si="52"/>
        <v>1336398121.3100004</v>
      </c>
      <c r="U279" s="49">
        <f t="shared" si="52"/>
        <v>0</v>
      </c>
      <c r="V279" s="49">
        <f t="shared" si="52"/>
        <v>1336398121.3100002</v>
      </c>
      <c r="W279" s="50">
        <f t="shared" si="39"/>
        <v>0.75599191189789816</v>
      </c>
      <c r="X279" s="50">
        <f t="shared" si="40"/>
        <v>0.75599191189789816</v>
      </c>
      <c r="Y279" s="50">
        <f t="shared" si="41"/>
        <v>0.12017711037957811</v>
      </c>
      <c r="Z279" s="50">
        <f t="shared" si="42"/>
        <v>0.87616902227747628</v>
      </c>
    </row>
    <row r="280" spans="1:26" outlineLevel="4" x14ac:dyDescent="0.35">
      <c r="A280" s="18" t="s">
        <v>266</v>
      </c>
      <c r="B280" s="18" t="s">
        <v>295</v>
      </c>
      <c r="C280" s="18" t="s">
        <v>31</v>
      </c>
      <c r="D280" s="18" t="s">
        <v>32</v>
      </c>
      <c r="E280" s="18" t="s">
        <v>33</v>
      </c>
      <c r="F280" s="19" t="s">
        <v>34</v>
      </c>
      <c r="G280" s="18">
        <v>1111</v>
      </c>
      <c r="H280" s="18">
        <v>3480</v>
      </c>
      <c r="I280" s="20" t="s">
        <v>35</v>
      </c>
      <c r="J280" s="21">
        <v>485939840</v>
      </c>
      <c r="K280" s="21">
        <v>481317581</v>
      </c>
      <c r="L280" s="21">
        <v>0</v>
      </c>
      <c r="M280" s="22">
        <f t="shared" si="44"/>
        <v>481317581</v>
      </c>
      <c r="N280" s="21">
        <v>0</v>
      </c>
      <c r="O280" s="21">
        <v>0</v>
      </c>
      <c r="P280" s="21">
        <v>0</v>
      </c>
      <c r="Q280" s="21">
        <v>437918602.68000001</v>
      </c>
      <c r="R280" s="21">
        <v>437918602.68000001</v>
      </c>
      <c r="S280" s="21">
        <v>43398978.32</v>
      </c>
      <c r="T280" s="21">
        <v>43398978.32</v>
      </c>
      <c r="U280" s="21">
        <v>0</v>
      </c>
      <c r="V280" s="22">
        <f t="shared" si="43"/>
        <v>43398978.319999993</v>
      </c>
      <c r="W280" s="23">
        <f t="shared" si="39"/>
        <v>0.90983296677043679</v>
      </c>
      <c r="X280" s="23">
        <f t="shared" si="40"/>
        <v>0.90983296677043679</v>
      </c>
      <c r="Y280" s="23">
        <f t="shared" si="41"/>
        <v>0</v>
      </c>
      <c r="Z280" s="23">
        <f t="shared" si="42"/>
        <v>0.90983296677043679</v>
      </c>
    </row>
    <row r="281" spans="1:26" outlineLevel="4" x14ac:dyDescent="0.35">
      <c r="A281" s="9" t="s">
        <v>266</v>
      </c>
      <c r="B281" s="9" t="s">
        <v>295</v>
      </c>
      <c r="C281" s="9" t="s">
        <v>31</v>
      </c>
      <c r="D281" s="9" t="s">
        <v>37</v>
      </c>
      <c r="E281" s="9" t="s">
        <v>33</v>
      </c>
      <c r="F281" s="10" t="s">
        <v>34</v>
      </c>
      <c r="G281" s="9">
        <v>1111</v>
      </c>
      <c r="H281" s="9">
        <v>3480</v>
      </c>
      <c r="I281" s="11" t="s">
        <v>38</v>
      </c>
      <c r="J281" s="12">
        <v>250000</v>
      </c>
      <c r="K281" s="12">
        <v>1250000</v>
      </c>
      <c r="L281" s="12">
        <v>0</v>
      </c>
      <c r="M281" s="13">
        <f t="shared" si="44"/>
        <v>1250000</v>
      </c>
      <c r="N281" s="12">
        <v>0</v>
      </c>
      <c r="O281" s="12">
        <v>0</v>
      </c>
      <c r="P281" s="12">
        <v>0</v>
      </c>
      <c r="Q281" s="12">
        <v>351550</v>
      </c>
      <c r="R281" s="12">
        <v>351550</v>
      </c>
      <c r="S281" s="12">
        <v>898450</v>
      </c>
      <c r="T281" s="12">
        <v>898450</v>
      </c>
      <c r="U281" s="12">
        <v>0</v>
      </c>
      <c r="V281" s="13">
        <f t="shared" si="43"/>
        <v>898450</v>
      </c>
      <c r="W281" s="14">
        <f t="shared" si="39"/>
        <v>0.28123999999999999</v>
      </c>
      <c r="X281" s="14">
        <f t="shared" si="40"/>
        <v>0.28123999999999999</v>
      </c>
      <c r="Y281" s="14">
        <f t="shared" si="41"/>
        <v>0</v>
      </c>
      <c r="Z281" s="14">
        <f t="shared" si="42"/>
        <v>0.28123999999999999</v>
      </c>
    </row>
    <row r="282" spans="1:26" outlineLevel="4" x14ac:dyDescent="0.35">
      <c r="A282" s="9" t="s">
        <v>266</v>
      </c>
      <c r="B282" s="9" t="s">
        <v>295</v>
      </c>
      <c r="C282" s="9" t="s">
        <v>31</v>
      </c>
      <c r="D282" s="9" t="s">
        <v>39</v>
      </c>
      <c r="E282" s="9" t="s">
        <v>33</v>
      </c>
      <c r="F282" s="10" t="s">
        <v>34</v>
      </c>
      <c r="G282" s="9">
        <v>1111</v>
      </c>
      <c r="H282" s="9">
        <v>3480</v>
      </c>
      <c r="I282" s="11" t="s">
        <v>40</v>
      </c>
      <c r="J282" s="12">
        <v>3399060</v>
      </c>
      <c r="K282" s="12">
        <v>2399060</v>
      </c>
      <c r="L282" s="12">
        <v>0</v>
      </c>
      <c r="M282" s="13">
        <f t="shared" si="44"/>
        <v>2399060</v>
      </c>
      <c r="N282" s="12">
        <v>0</v>
      </c>
      <c r="O282" s="12">
        <v>0</v>
      </c>
      <c r="P282" s="12">
        <v>0</v>
      </c>
      <c r="Q282" s="12">
        <v>398908.78</v>
      </c>
      <c r="R282" s="12">
        <v>398908.78</v>
      </c>
      <c r="S282" s="12">
        <v>2000151.22</v>
      </c>
      <c r="T282" s="12">
        <v>2000151.22</v>
      </c>
      <c r="U282" s="12">
        <v>0</v>
      </c>
      <c r="V282" s="13">
        <f t="shared" si="43"/>
        <v>2000151.22</v>
      </c>
      <c r="W282" s="14">
        <f t="shared" si="39"/>
        <v>0.1662771168707744</v>
      </c>
      <c r="X282" s="14">
        <f t="shared" si="40"/>
        <v>0.1662771168707744</v>
      </c>
      <c r="Y282" s="14">
        <f t="shared" si="41"/>
        <v>0</v>
      </c>
      <c r="Z282" s="14">
        <f t="shared" si="42"/>
        <v>0.1662771168707744</v>
      </c>
    </row>
    <row r="283" spans="1:26" outlineLevel="4" x14ac:dyDescent="0.35">
      <c r="A283" s="9" t="s">
        <v>266</v>
      </c>
      <c r="B283" s="9" t="s">
        <v>295</v>
      </c>
      <c r="C283" s="9" t="s">
        <v>31</v>
      </c>
      <c r="D283" s="9" t="s">
        <v>43</v>
      </c>
      <c r="E283" s="9" t="s">
        <v>33</v>
      </c>
      <c r="F283" s="10" t="s">
        <v>34</v>
      </c>
      <c r="G283" s="9">
        <v>1111</v>
      </c>
      <c r="H283" s="9">
        <v>3480</v>
      </c>
      <c r="I283" s="11" t="s">
        <v>44</v>
      </c>
      <c r="J283" s="12">
        <v>188183068</v>
      </c>
      <c r="K283" s="12">
        <v>183683068</v>
      </c>
      <c r="L283" s="12">
        <v>0</v>
      </c>
      <c r="M283" s="13">
        <f t="shared" si="44"/>
        <v>183683068</v>
      </c>
      <c r="N283" s="12">
        <v>0</v>
      </c>
      <c r="O283" s="12">
        <v>0</v>
      </c>
      <c r="P283" s="12">
        <v>0</v>
      </c>
      <c r="Q283" s="12">
        <v>161776577.86000001</v>
      </c>
      <c r="R283" s="12">
        <v>161776577.86000001</v>
      </c>
      <c r="S283" s="12">
        <v>21906490.140000001</v>
      </c>
      <c r="T283" s="12">
        <v>21906490.140000001</v>
      </c>
      <c r="U283" s="12">
        <v>0</v>
      </c>
      <c r="V283" s="13">
        <f t="shared" si="43"/>
        <v>21906490.139999986</v>
      </c>
      <c r="W283" s="14">
        <f t="shared" si="39"/>
        <v>0.88073756400889391</v>
      </c>
      <c r="X283" s="14">
        <f t="shared" si="40"/>
        <v>0.88073756400889391</v>
      </c>
      <c r="Y283" s="14">
        <f t="shared" si="41"/>
        <v>0</v>
      </c>
      <c r="Z283" s="14">
        <f t="shared" si="42"/>
        <v>0.88073756400889391</v>
      </c>
    </row>
    <row r="284" spans="1:26" outlineLevel="4" x14ac:dyDescent="0.35">
      <c r="A284" s="9" t="s">
        <v>266</v>
      </c>
      <c r="B284" s="9" t="s">
        <v>295</v>
      </c>
      <c r="C284" s="9" t="s">
        <v>31</v>
      </c>
      <c r="D284" s="9" t="s">
        <v>45</v>
      </c>
      <c r="E284" s="9" t="s">
        <v>33</v>
      </c>
      <c r="F284" s="10" t="s">
        <v>34</v>
      </c>
      <c r="G284" s="9">
        <v>1111</v>
      </c>
      <c r="H284" s="9">
        <v>3480</v>
      </c>
      <c r="I284" s="11" t="s">
        <v>46</v>
      </c>
      <c r="J284" s="12">
        <v>224357641</v>
      </c>
      <c r="K284" s="12">
        <v>215857641</v>
      </c>
      <c r="L284" s="12">
        <v>0</v>
      </c>
      <c r="M284" s="13">
        <f t="shared" si="44"/>
        <v>215857641</v>
      </c>
      <c r="N284" s="12">
        <v>0</v>
      </c>
      <c r="O284" s="12">
        <v>0</v>
      </c>
      <c r="P284" s="12">
        <v>0</v>
      </c>
      <c r="Q284" s="12">
        <v>194999024.34</v>
      </c>
      <c r="R284" s="12">
        <v>194999024.34</v>
      </c>
      <c r="S284" s="12">
        <v>20858616.66</v>
      </c>
      <c r="T284" s="12">
        <v>20858616.66</v>
      </c>
      <c r="U284" s="12">
        <v>0</v>
      </c>
      <c r="V284" s="13">
        <f t="shared" si="43"/>
        <v>20858616.659999996</v>
      </c>
      <c r="W284" s="14">
        <f t="shared" ref="W284:W347" si="53">+IF(K284=0,0,Q284/K284)</f>
        <v>0.90336864350333568</v>
      </c>
      <c r="X284" s="14">
        <f t="shared" ref="X284:X347" si="54">+IF(M284=0,0,Q284/M284)</f>
        <v>0.90336864350333568</v>
      </c>
      <c r="Y284" s="14">
        <f t="shared" ref="Y284:Y347" si="55">+IF(M284=0,0,(N284+O284+P284)/M284)</f>
        <v>0</v>
      </c>
      <c r="Z284" s="14">
        <f t="shared" ref="Z284:Z347" si="56">+X284+Y284</f>
        <v>0.90336864350333568</v>
      </c>
    </row>
    <row r="285" spans="1:26" outlineLevel="4" x14ac:dyDescent="0.35">
      <c r="A285" s="9" t="s">
        <v>266</v>
      </c>
      <c r="B285" s="9" t="s">
        <v>295</v>
      </c>
      <c r="C285" s="9" t="s">
        <v>31</v>
      </c>
      <c r="D285" s="9" t="s">
        <v>47</v>
      </c>
      <c r="E285" s="9" t="s">
        <v>33</v>
      </c>
      <c r="F285" s="10" t="s">
        <v>34</v>
      </c>
      <c r="G285" s="9">
        <v>1111</v>
      </c>
      <c r="H285" s="9">
        <v>3480</v>
      </c>
      <c r="I285" s="11" t="s">
        <v>48</v>
      </c>
      <c r="J285" s="12">
        <v>90450558</v>
      </c>
      <c r="K285" s="12">
        <v>92698497</v>
      </c>
      <c r="L285" s="12">
        <v>0</v>
      </c>
      <c r="M285" s="13">
        <f t="shared" si="44"/>
        <v>92698497</v>
      </c>
      <c r="N285" s="12">
        <v>0</v>
      </c>
      <c r="O285" s="12">
        <v>0</v>
      </c>
      <c r="P285" s="12">
        <v>0</v>
      </c>
      <c r="Q285" s="12">
        <v>1354310.59</v>
      </c>
      <c r="R285" s="12">
        <v>1354310.59</v>
      </c>
      <c r="S285" s="12">
        <v>91344186.409999996</v>
      </c>
      <c r="T285" s="12">
        <v>91344186.409999996</v>
      </c>
      <c r="U285" s="12">
        <v>0</v>
      </c>
      <c r="V285" s="13">
        <f t="shared" si="43"/>
        <v>91344186.409999996</v>
      </c>
      <c r="W285" s="14">
        <f t="shared" si="53"/>
        <v>1.4609844105670884E-2</v>
      </c>
      <c r="X285" s="14">
        <f t="shared" si="54"/>
        <v>1.4609844105670884E-2</v>
      </c>
      <c r="Y285" s="14">
        <f t="shared" si="55"/>
        <v>0</v>
      </c>
      <c r="Z285" s="14">
        <f t="shared" si="56"/>
        <v>1.4609844105670884E-2</v>
      </c>
    </row>
    <row r="286" spans="1:26" outlineLevel="4" x14ac:dyDescent="0.35">
      <c r="A286" s="9" t="s">
        <v>266</v>
      </c>
      <c r="B286" s="9" t="s">
        <v>295</v>
      </c>
      <c r="C286" s="9" t="s">
        <v>31</v>
      </c>
      <c r="D286" s="9" t="s">
        <v>49</v>
      </c>
      <c r="E286" s="9" t="s">
        <v>33</v>
      </c>
      <c r="F286" s="10" t="s">
        <v>34</v>
      </c>
      <c r="G286" s="9">
        <v>1111</v>
      </c>
      <c r="H286" s="9">
        <v>3480</v>
      </c>
      <c r="I286" s="11" t="s">
        <v>50</v>
      </c>
      <c r="J286" s="12">
        <v>79388439</v>
      </c>
      <c r="K286" s="12">
        <v>77860697</v>
      </c>
      <c r="L286" s="12">
        <v>0</v>
      </c>
      <c r="M286" s="13">
        <f t="shared" si="44"/>
        <v>77860697</v>
      </c>
      <c r="N286" s="12">
        <v>0</v>
      </c>
      <c r="O286" s="12">
        <v>0</v>
      </c>
      <c r="P286" s="12">
        <v>0</v>
      </c>
      <c r="Q286" s="12">
        <v>77636753.140000001</v>
      </c>
      <c r="R286" s="12">
        <v>77636753.140000001</v>
      </c>
      <c r="S286" s="12">
        <v>223943.86</v>
      </c>
      <c r="T286" s="12">
        <v>223943.86</v>
      </c>
      <c r="U286" s="12">
        <v>0</v>
      </c>
      <c r="V286" s="13">
        <f t="shared" si="43"/>
        <v>223943.8599999994</v>
      </c>
      <c r="W286" s="14">
        <f t="shared" si="53"/>
        <v>0.9971237881417887</v>
      </c>
      <c r="X286" s="14">
        <f t="shared" si="54"/>
        <v>0.9971237881417887</v>
      </c>
      <c r="Y286" s="14">
        <f t="shared" si="55"/>
        <v>0</v>
      </c>
      <c r="Z286" s="14">
        <f t="shared" si="56"/>
        <v>0.9971237881417887</v>
      </c>
    </row>
    <row r="287" spans="1:26" outlineLevel="4" x14ac:dyDescent="0.35">
      <c r="A287" s="9" t="s">
        <v>266</v>
      </c>
      <c r="B287" s="9" t="s">
        <v>295</v>
      </c>
      <c r="C287" s="9" t="s">
        <v>31</v>
      </c>
      <c r="D287" s="9" t="s">
        <v>51</v>
      </c>
      <c r="E287" s="9" t="s">
        <v>33</v>
      </c>
      <c r="F287" s="10" t="s">
        <v>34</v>
      </c>
      <c r="G287" s="9">
        <v>1111</v>
      </c>
      <c r="H287" s="9">
        <v>3480</v>
      </c>
      <c r="I287" s="11" t="s">
        <v>52</v>
      </c>
      <c r="J287" s="12">
        <v>123051250</v>
      </c>
      <c r="K287" s="12">
        <v>120551250</v>
      </c>
      <c r="L287" s="12">
        <v>0</v>
      </c>
      <c r="M287" s="13">
        <f t="shared" si="44"/>
        <v>120551250</v>
      </c>
      <c r="N287" s="12">
        <v>0</v>
      </c>
      <c r="O287" s="12">
        <v>0</v>
      </c>
      <c r="P287" s="12">
        <v>0</v>
      </c>
      <c r="Q287" s="12">
        <v>106245162.31999999</v>
      </c>
      <c r="R287" s="12">
        <v>106245162.31999999</v>
      </c>
      <c r="S287" s="12">
        <v>14306087.68</v>
      </c>
      <c r="T287" s="12">
        <v>14306087.68</v>
      </c>
      <c r="U287" s="12">
        <v>0</v>
      </c>
      <c r="V287" s="13">
        <f t="shared" si="43"/>
        <v>14306087.680000007</v>
      </c>
      <c r="W287" s="14">
        <f t="shared" si="53"/>
        <v>0.88132775329994495</v>
      </c>
      <c r="X287" s="14">
        <f t="shared" si="54"/>
        <v>0.88132775329994495</v>
      </c>
      <c r="Y287" s="14">
        <f t="shared" si="55"/>
        <v>0</v>
      </c>
      <c r="Z287" s="14">
        <f t="shared" si="56"/>
        <v>0.88132775329994495</v>
      </c>
    </row>
    <row r="288" spans="1:26" ht="78" outlineLevel="4" x14ac:dyDescent="0.35">
      <c r="A288" s="9" t="s">
        <v>266</v>
      </c>
      <c r="B288" s="9" t="s">
        <v>295</v>
      </c>
      <c r="C288" s="9" t="s">
        <v>31</v>
      </c>
      <c r="D288" s="9" t="s">
        <v>53</v>
      </c>
      <c r="E288" s="9" t="s">
        <v>54</v>
      </c>
      <c r="F288" s="10" t="s">
        <v>34</v>
      </c>
      <c r="G288" s="9">
        <v>1112</v>
      </c>
      <c r="H288" s="9">
        <v>3480</v>
      </c>
      <c r="I288" s="11" t="s">
        <v>55</v>
      </c>
      <c r="J288" s="12">
        <v>102490098</v>
      </c>
      <c r="K288" s="12">
        <v>101654976</v>
      </c>
      <c r="L288" s="12">
        <v>0</v>
      </c>
      <c r="M288" s="13">
        <f t="shared" si="44"/>
        <v>101654976</v>
      </c>
      <c r="N288" s="12">
        <v>0</v>
      </c>
      <c r="O288" s="12">
        <v>11317946</v>
      </c>
      <c r="P288" s="12">
        <v>0</v>
      </c>
      <c r="Q288" s="12">
        <v>90337030</v>
      </c>
      <c r="R288" s="12">
        <v>90337030</v>
      </c>
      <c r="S288" s="12">
        <v>0</v>
      </c>
      <c r="T288" s="12">
        <v>0</v>
      </c>
      <c r="U288" s="12">
        <v>0</v>
      </c>
      <c r="V288" s="13">
        <f t="shared" si="43"/>
        <v>0</v>
      </c>
      <c r="W288" s="14">
        <f t="shared" si="53"/>
        <v>0.88866313833963229</v>
      </c>
      <c r="X288" s="14">
        <f t="shared" si="54"/>
        <v>0.88866313833963229</v>
      </c>
      <c r="Y288" s="14">
        <f t="shared" si="55"/>
        <v>0.11133686166036771</v>
      </c>
      <c r="Z288" s="14">
        <f t="shared" si="56"/>
        <v>1</v>
      </c>
    </row>
    <row r="289" spans="1:26" ht="52" outlineLevel="4" x14ac:dyDescent="0.35">
      <c r="A289" s="9" t="s">
        <v>266</v>
      </c>
      <c r="B289" s="9" t="s">
        <v>295</v>
      </c>
      <c r="C289" s="9" t="s">
        <v>31</v>
      </c>
      <c r="D289" s="9" t="s">
        <v>56</v>
      </c>
      <c r="E289" s="9" t="s">
        <v>54</v>
      </c>
      <c r="F289" s="10" t="s">
        <v>34</v>
      </c>
      <c r="G289" s="9">
        <v>1112</v>
      </c>
      <c r="H289" s="9">
        <v>3480</v>
      </c>
      <c r="I289" s="11" t="s">
        <v>57</v>
      </c>
      <c r="J289" s="12">
        <v>5540005</v>
      </c>
      <c r="K289" s="12">
        <v>5494863</v>
      </c>
      <c r="L289" s="12">
        <v>0</v>
      </c>
      <c r="M289" s="13">
        <f t="shared" si="44"/>
        <v>5494863</v>
      </c>
      <c r="N289" s="12">
        <v>0</v>
      </c>
      <c r="O289" s="12">
        <v>613340</v>
      </c>
      <c r="P289" s="12">
        <v>0</v>
      </c>
      <c r="Q289" s="12">
        <v>4881523</v>
      </c>
      <c r="R289" s="12">
        <v>4881523</v>
      </c>
      <c r="S289" s="12">
        <v>0</v>
      </c>
      <c r="T289" s="12">
        <v>0</v>
      </c>
      <c r="U289" s="12">
        <v>0</v>
      </c>
      <c r="V289" s="13">
        <f t="shared" si="43"/>
        <v>0</v>
      </c>
      <c r="W289" s="14">
        <f t="shared" si="53"/>
        <v>0.88837938270708483</v>
      </c>
      <c r="X289" s="14">
        <f t="shared" si="54"/>
        <v>0.88837938270708483</v>
      </c>
      <c r="Y289" s="14">
        <f t="shared" si="55"/>
        <v>0.11162061729291523</v>
      </c>
      <c r="Z289" s="14">
        <f t="shared" si="56"/>
        <v>1</v>
      </c>
    </row>
    <row r="290" spans="1:26" ht="78" outlineLevel="4" x14ac:dyDescent="0.35">
      <c r="A290" s="9" t="s">
        <v>266</v>
      </c>
      <c r="B290" s="9" t="s">
        <v>295</v>
      </c>
      <c r="C290" s="9" t="s">
        <v>31</v>
      </c>
      <c r="D290" s="9" t="s">
        <v>58</v>
      </c>
      <c r="E290" s="9" t="s">
        <v>54</v>
      </c>
      <c r="F290" s="10" t="s">
        <v>34</v>
      </c>
      <c r="G290" s="9">
        <v>1112</v>
      </c>
      <c r="H290" s="9">
        <v>3480</v>
      </c>
      <c r="I290" s="11" t="s">
        <v>200</v>
      </c>
      <c r="J290" s="12">
        <v>18536760</v>
      </c>
      <c r="K290" s="12">
        <v>18278567</v>
      </c>
      <c r="L290" s="12">
        <v>0</v>
      </c>
      <c r="M290" s="13">
        <f t="shared" si="44"/>
        <v>18278567</v>
      </c>
      <c r="N290" s="12">
        <v>0</v>
      </c>
      <c r="O290" s="12">
        <v>4986061</v>
      </c>
      <c r="P290" s="12">
        <v>0</v>
      </c>
      <c r="Q290" s="12">
        <v>13292506</v>
      </c>
      <c r="R290" s="12">
        <v>13292506</v>
      </c>
      <c r="S290" s="12">
        <v>0</v>
      </c>
      <c r="T290" s="12">
        <v>0</v>
      </c>
      <c r="U290" s="12">
        <v>0</v>
      </c>
      <c r="V290" s="13">
        <f t="shared" si="43"/>
        <v>0</v>
      </c>
      <c r="W290" s="14">
        <f t="shared" si="53"/>
        <v>0.72721816759486668</v>
      </c>
      <c r="X290" s="14">
        <f t="shared" si="54"/>
        <v>0.72721816759486668</v>
      </c>
      <c r="Y290" s="14">
        <f t="shared" si="55"/>
        <v>0.27278183240513332</v>
      </c>
      <c r="Z290" s="14">
        <f t="shared" si="56"/>
        <v>1</v>
      </c>
    </row>
    <row r="291" spans="1:26" ht="52" outlineLevel="4" x14ac:dyDescent="0.35">
      <c r="A291" s="9" t="s">
        <v>266</v>
      </c>
      <c r="B291" s="9" t="s">
        <v>295</v>
      </c>
      <c r="C291" s="9" t="s">
        <v>31</v>
      </c>
      <c r="D291" s="9" t="s">
        <v>60</v>
      </c>
      <c r="E291" s="9" t="s">
        <v>54</v>
      </c>
      <c r="F291" s="10" t="s">
        <v>34</v>
      </c>
      <c r="G291" s="9">
        <v>1112</v>
      </c>
      <c r="H291" s="9">
        <v>3480</v>
      </c>
      <c r="I291" s="11" t="s">
        <v>61</v>
      </c>
      <c r="J291" s="12">
        <v>33240032</v>
      </c>
      <c r="K291" s="12">
        <v>32969182</v>
      </c>
      <c r="L291" s="12">
        <v>0</v>
      </c>
      <c r="M291" s="13">
        <f t="shared" si="44"/>
        <v>32969182</v>
      </c>
      <c r="N291" s="12">
        <v>0</v>
      </c>
      <c r="O291" s="12">
        <v>3680139</v>
      </c>
      <c r="P291" s="12">
        <v>0</v>
      </c>
      <c r="Q291" s="12">
        <v>29289043</v>
      </c>
      <c r="R291" s="12">
        <v>29289043</v>
      </c>
      <c r="S291" s="12">
        <v>0</v>
      </c>
      <c r="T291" s="12">
        <v>0</v>
      </c>
      <c r="U291" s="12">
        <v>0</v>
      </c>
      <c r="V291" s="13">
        <f t="shared" si="43"/>
        <v>0</v>
      </c>
      <c r="W291" s="14">
        <f t="shared" si="53"/>
        <v>0.88837639344524832</v>
      </c>
      <c r="X291" s="14">
        <f t="shared" si="54"/>
        <v>0.88837639344524832</v>
      </c>
      <c r="Y291" s="14">
        <f t="shared" si="55"/>
        <v>0.11162360655475165</v>
      </c>
      <c r="Z291" s="14">
        <f t="shared" si="56"/>
        <v>1</v>
      </c>
    </row>
    <row r="292" spans="1:26" ht="65" outlineLevel="4" x14ac:dyDescent="0.35">
      <c r="A292" s="9" t="s">
        <v>266</v>
      </c>
      <c r="B292" s="9" t="s">
        <v>295</v>
      </c>
      <c r="C292" s="9" t="s">
        <v>31</v>
      </c>
      <c r="D292" s="9" t="s">
        <v>62</v>
      </c>
      <c r="E292" s="9" t="s">
        <v>54</v>
      </c>
      <c r="F292" s="10" t="s">
        <v>34</v>
      </c>
      <c r="G292" s="9">
        <v>1112</v>
      </c>
      <c r="H292" s="9">
        <v>3480</v>
      </c>
      <c r="I292" s="11" t="s">
        <v>63</v>
      </c>
      <c r="J292" s="12">
        <v>16620016</v>
      </c>
      <c r="K292" s="12">
        <v>16484590</v>
      </c>
      <c r="L292" s="12">
        <v>0</v>
      </c>
      <c r="M292" s="13">
        <f t="shared" si="44"/>
        <v>16484590</v>
      </c>
      <c r="N292" s="12">
        <v>0</v>
      </c>
      <c r="O292" s="12">
        <v>1840061</v>
      </c>
      <c r="P292" s="12">
        <v>0</v>
      </c>
      <c r="Q292" s="12">
        <v>14644529</v>
      </c>
      <c r="R292" s="12">
        <v>14644529</v>
      </c>
      <c r="S292" s="12">
        <v>0</v>
      </c>
      <c r="T292" s="12">
        <v>0</v>
      </c>
      <c r="U292" s="12">
        <v>0</v>
      </c>
      <c r="V292" s="13">
        <f t="shared" si="43"/>
        <v>0</v>
      </c>
      <c r="W292" s="14">
        <f t="shared" si="53"/>
        <v>0.88837690230694244</v>
      </c>
      <c r="X292" s="14">
        <f t="shared" si="54"/>
        <v>0.88837690230694244</v>
      </c>
      <c r="Y292" s="14">
        <f t="shared" si="55"/>
        <v>0.11162309769305757</v>
      </c>
      <c r="Z292" s="14">
        <f t="shared" si="56"/>
        <v>1</v>
      </c>
    </row>
    <row r="293" spans="1:26" ht="52" outlineLevel="4" x14ac:dyDescent="0.35">
      <c r="A293" s="9" t="s">
        <v>266</v>
      </c>
      <c r="B293" s="9" t="s">
        <v>295</v>
      </c>
      <c r="C293" s="9" t="s">
        <v>31</v>
      </c>
      <c r="D293" s="9" t="s">
        <v>64</v>
      </c>
      <c r="E293" s="9" t="s">
        <v>54</v>
      </c>
      <c r="F293" s="10" t="s">
        <v>34</v>
      </c>
      <c r="G293" s="9">
        <v>1112</v>
      </c>
      <c r="H293" s="9">
        <v>3480</v>
      </c>
      <c r="I293" s="11" t="s">
        <v>65</v>
      </c>
      <c r="J293" s="12">
        <v>51857822</v>
      </c>
      <c r="K293" s="12">
        <v>51007710</v>
      </c>
      <c r="L293" s="12">
        <v>0</v>
      </c>
      <c r="M293" s="13">
        <f t="shared" si="44"/>
        <v>51007710</v>
      </c>
      <c r="N293" s="12">
        <v>0</v>
      </c>
      <c r="O293" s="12">
        <v>14371721.029999999</v>
      </c>
      <c r="P293" s="12">
        <v>0</v>
      </c>
      <c r="Q293" s="12">
        <v>36635988.969999999</v>
      </c>
      <c r="R293" s="12">
        <v>36635988.969999999</v>
      </c>
      <c r="S293" s="12">
        <v>0</v>
      </c>
      <c r="T293" s="12">
        <v>0</v>
      </c>
      <c r="U293" s="12">
        <v>0</v>
      </c>
      <c r="V293" s="13">
        <f t="shared" si="43"/>
        <v>0</v>
      </c>
      <c r="W293" s="14">
        <f t="shared" si="53"/>
        <v>0.71824414328735786</v>
      </c>
      <c r="X293" s="14">
        <f t="shared" si="54"/>
        <v>0.71824414328735786</v>
      </c>
      <c r="Y293" s="14">
        <f t="shared" si="55"/>
        <v>0.28175585671264208</v>
      </c>
      <c r="Z293" s="14">
        <f t="shared" si="56"/>
        <v>1</v>
      </c>
    </row>
    <row r="294" spans="1:26" outlineLevel="3" x14ac:dyDescent="0.35">
      <c r="A294" s="24"/>
      <c r="B294" s="24"/>
      <c r="C294" s="24" t="s">
        <v>460</v>
      </c>
      <c r="D294" s="24"/>
      <c r="E294" s="24"/>
      <c r="F294" s="25"/>
      <c r="G294" s="24"/>
      <c r="H294" s="24"/>
      <c r="I294" s="26"/>
      <c r="J294" s="27">
        <f t="shared" ref="J294:V294" si="57">SUBTOTAL(9,J280:J293)</f>
        <v>1423304589</v>
      </c>
      <c r="K294" s="27">
        <f t="shared" si="57"/>
        <v>1401507682</v>
      </c>
      <c r="L294" s="27">
        <f t="shared" si="57"/>
        <v>0</v>
      </c>
      <c r="M294" s="27">
        <f t="shared" si="57"/>
        <v>1401507682</v>
      </c>
      <c r="N294" s="27">
        <f t="shared" si="57"/>
        <v>0</v>
      </c>
      <c r="O294" s="27">
        <f t="shared" si="57"/>
        <v>36809268.030000001</v>
      </c>
      <c r="P294" s="27">
        <f t="shared" si="57"/>
        <v>0</v>
      </c>
      <c r="Q294" s="27">
        <f t="shared" si="57"/>
        <v>1169761509.6800001</v>
      </c>
      <c r="R294" s="27">
        <f t="shared" si="57"/>
        <v>1169761509.6800001</v>
      </c>
      <c r="S294" s="27">
        <f t="shared" si="57"/>
        <v>194936904.29000002</v>
      </c>
      <c r="T294" s="27">
        <f t="shared" si="57"/>
        <v>194936904.29000002</v>
      </c>
      <c r="U294" s="27">
        <f t="shared" si="57"/>
        <v>0</v>
      </c>
      <c r="V294" s="27">
        <f t="shared" si="57"/>
        <v>194936904.28999996</v>
      </c>
      <c r="W294" s="28">
        <f t="shared" si="53"/>
        <v>0.8346450930691367</v>
      </c>
      <c r="X294" s="28">
        <f t="shared" si="54"/>
        <v>0.8346450930691367</v>
      </c>
      <c r="Y294" s="28">
        <f t="shared" si="55"/>
        <v>2.6264050138827568E-2</v>
      </c>
      <c r="Z294" s="28">
        <f t="shared" si="56"/>
        <v>0.8609091432079643</v>
      </c>
    </row>
    <row r="295" spans="1:26" ht="26" outlineLevel="4" x14ac:dyDescent="0.35">
      <c r="A295" s="18" t="s">
        <v>266</v>
      </c>
      <c r="B295" s="18" t="s">
        <v>295</v>
      </c>
      <c r="C295" s="18" t="s">
        <v>66</v>
      </c>
      <c r="D295" s="18" t="s">
        <v>217</v>
      </c>
      <c r="E295" s="18" t="s">
        <v>33</v>
      </c>
      <c r="F295" s="19" t="s">
        <v>34</v>
      </c>
      <c r="G295" s="18">
        <v>1120</v>
      </c>
      <c r="H295" s="18">
        <v>3480</v>
      </c>
      <c r="I295" s="20" t="s">
        <v>218</v>
      </c>
      <c r="J295" s="21">
        <v>2154000</v>
      </c>
      <c r="K295" s="21">
        <v>2154000</v>
      </c>
      <c r="L295" s="21">
        <v>1200000</v>
      </c>
      <c r="M295" s="22">
        <f t="shared" si="44"/>
        <v>2154000</v>
      </c>
      <c r="N295" s="21">
        <v>0</v>
      </c>
      <c r="O295" s="21">
        <v>0</v>
      </c>
      <c r="P295" s="21">
        <v>0</v>
      </c>
      <c r="Q295" s="21">
        <v>653769.78</v>
      </c>
      <c r="R295" s="21">
        <v>580621.89</v>
      </c>
      <c r="S295" s="21">
        <v>300230.21999999997</v>
      </c>
      <c r="T295" s="21">
        <v>1500230.22</v>
      </c>
      <c r="U295" s="21">
        <v>0</v>
      </c>
      <c r="V295" s="22">
        <f t="shared" ref="V295:V368" si="58">+M295-N295-O295-P295-Q295</f>
        <v>1500230.22</v>
      </c>
      <c r="W295" s="23">
        <f t="shared" si="53"/>
        <v>0.30351428969359334</v>
      </c>
      <c r="X295" s="23">
        <f t="shared" si="54"/>
        <v>0.30351428969359334</v>
      </c>
      <c r="Y295" s="23">
        <f t="shared" si="55"/>
        <v>0</v>
      </c>
      <c r="Z295" s="23">
        <f t="shared" si="56"/>
        <v>0.30351428969359334</v>
      </c>
    </row>
    <row r="296" spans="1:26" ht="52" outlineLevel="4" x14ac:dyDescent="0.35">
      <c r="A296" s="9" t="s">
        <v>266</v>
      </c>
      <c r="B296" s="9" t="s">
        <v>295</v>
      </c>
      <c r="C296" s="9" t="s">
        <v>66</v>
      </c>
      <c r="D296" s="9" t="s">
        <v>75</v>
      </c>
      <c r="E296" s="9" t="s">
        <v>33</v>
      </c>
      <c r="F296" s="10" t="s">
        <v>34</v>
      </c>
      <c r="G296" s="9">
        <v>1120</v>
      </c>
      <c r="H296" s="9">
        <v>3480</v>
      </c>
      <c r="I296" s="11" t="s">
        <v>296</v>
      </c>
      <c r="J296" s="12">
        <v>41944073</v>
      </c>
      <c r="K296" s="39">
        <v>0</v>
      </c>
      <c r="L296" s="12">
        <v>0</v>
      </c>
      <c r="M296" s="13">
        <f t="shared" ref="M296:M369" si="59">+K296</f>
        <v>0</v>
      </c>
      <c r="N296" s="12">
        <v>0</v>
      </c>
      <c r="O296" s="12">
        <v>0</v>
      </c>
      <c r="P296" s="12">
        <v>0</v>
      </c>
      <c r="Q296" s="12">
        <v>0</v>
      </c>
      <c r="R296" s="12">
        <v>0</v>
      </c>
      <c r="S296" s="12">
        <v>0</v>
      </c>
      <c r="T296" s="12">
        <v>0</v>
      </c>
      <c r="U296" s="12">
        <v>0</v>
      </c>
      <c r="V296" s="13">
        <f t="shared" si="58"/>
        <v>0</v>
      </c>
      <c r="W296" s="14">
        <f t="shared" si="53"/>
        <v>0</v>
      </c>
      <c r="X296" s="14">
        <f t="shared" si="54"/>
        <v>0</v>
      </c>
      <c r="Y296" s="14">
        <f t="shared" si="55"/>
        <v>0</v>
      </c>
      <c r="Z296" s="14">
        <f t="shared" si="56"/>
        <v>0</v>
      </c>
    </row>
    <row r="297" spans="1:26" ht="65" outlineLevel="4" x14ac:dyDescent="0.35">
      <c r="A297" s="9" t="s">
        <v>266</v>
      </c>
      <c r="B297" s="9" t="s">
        <v>295</v>
      </c>
      <c r="C297" s="9" t="s">
        <v>66</v>
      </c>
      <c r="D297" s="9" t="s">
        <v>79</v>
      </c>
      <c r="E297" s="9" t="s">
        <v>33</v>
      </c>
      <c r="F297" s="10" t="s">
        <v>34</v>
      </c>
      <c r="G297" s="9">
        <v>1120</v>
      </c>
      <c r="H297" s="9">
        <v>3480</v>
      </c>
      <c r="I297" s="11" t="s">
        <v>297</v>
      </c>
      <c r="J297" s="12">
        <v>294778848</v>
      </c>
      <c r="K297" s="12">
        <v>251610963</v>
      </c>
      <c r="L297" s="12">
        <v>0</v>
      </c>
      <c r="M297" s="13">
        <f t="shared" si="59"/>
        <v>251610963</v>
      </c>
      <c r="N297" s="12">
        <v>0</v>
      </c>
      <c r="O297" s="12">
        <v>0</v>
      </c>
      <c r="P297" s="12">
        <v>0</v>
      </c>
      <c r="Q297" s="12">
        <v>177014187.41</v>
      </c>
      <c r="R297" s="12">
        <v>162048336.61000001</v>
      </c>
      <c r="S297" s="12">
        <v>74596775.590000004</v>
      </c>
      <c r="T297" s="12">
        <v>74596775.590000004</v>
      </c>
      <c r="U297" s="12">
        <v>0</v>
      </c>
      <c r="V297" s="13">
        <f t="shared" si="58"/>
        <v>74596775.590000004</v>
      </c>
      <c r="W297" s="14">
        <f t="shared" si="53"/>
        <v>0.70352334929857563</v>
      </c>
      <c r="X297" s="14">
        <f t="shared" si="54"/>
        <v>0.70352334929857563</v>
      </c>
      <c r="Y297" s="14">
        <f t="shared" si="55"/>
        <v>0</v>
      </c>
      <c r="Z297" s="14">
        <f t="shared" si="56"/>
        <v>0.70352334929857563</v>
      </c>
    </row>
    <row r="298" spans="1:26" outlineLevel="4" x14ac:dyDescent="0.35">
      <c r="A298" s="9" t="s">
        <v>266</v>
      </c>
      <c r="B298" s="9" t="s">
        <v>295</v>
      </c>
      <c r="C298" s="9" t="s">
        <v>66</v>
      </c>
      <c r="D298" s="9" t="s">
        <v>81</v>
      </c>
      <c r="E298" s="9" t="s">
        <v>33</v>
      </c>
      <c r="F298" s="10" t="s">
        <v>34</v>
      </c>
      <c r="G298" s="9">
        <v>1120</v>
      </c>
      <c r="H298" s="9">
        <v>3480</v>
      </c>
      <c r="I298" s="11" t="s">
        <v>82</v>
      </c>
      <c r="J298" s="12">
        <v>2549254</v>
      </c>
      <c r="K298" s="12">
        <v>3049254</v>
      </c>
      <c r="L298" s="12">
        <v>0</v>
      </c>
      <c r="M298" s="13">
        <f t="shared" si="59"/>
        <v>3049254</v>
      </c>
      <c r="N298" s="12">
        <v>0</v>
      </c>
      <c r="O298" s="12">
        <v>0</v>
      </c>
      <c r="P298" s="12">
        <v>0</v>
      </c>
      <c r="Q298" s="12">
        <v>104016</v>
      </c>
      <c r="R298" s="12">
        <v>104016</v>
      </c>
      <c r="S298" s="12">
        <v>2945238</v>
      </c>
      <c r="T298" s="12">
        <v>2945238</v>
      </c>
      <c r="U298" s="12">
        <v>0</v>
      </c>
      <c r="V298" s="13">
        <f t="shared" si="58"/>
        <v>2945238</v>
      </c>
      <c r="W298" s="14">
        <f t="shared" si="53"/>
        <v>3.4111950004820854E-2</v>
      </c>
      <c r="X298" s="14">
        <f t="shared" si="54"/>
        <v>3.4111950004820854E-2</v>
      </c>
      <c r="Y298" s="14">
        <f t="shared" si="55"/>
        <v>0</v>
      </c>
      <c r="Z298" s="14">
        <f t="shared" si="56"/>
        <v>3.4111950004820854E-2</v>
      </c>
    </row>
    <row r="299" spans="1:26" outlineLevel="4" x14ac:dyDescent="0.35">
      <c r="A299" s="9" t="s">
        <v>266</v>
      </c>
      <c r="B299" s="9" t="s">
        <v>295</v>
      </c>
      <c r="C299" s="9" t="s">
        <v>66</v>
      </c>
      <c r="D299" s="9" t="s">
        <v>83</v>
      </c>
      <c r="E299" s="9" t="s">
        <v>33</v>
      </c>
      <c r="F299" s="10" t="s">
        <v>34</v>
      </c>
      <c r="G299" s="9">
        <v>1120</v>
      </c>
      <c r="H299" s="9">
        <v>3480</v>
      </c>
      <c r="I299" s="11" t="s">
        <v>84</v>
      </c>
      <c r="J299" s="12">
        <v>8077342</v>
      </c>
      <c r="K299" s="12">
        <v>8827342</v>
      </c>
      <c r="L299" s="12">
        <v>0</v>
      </c>
      <c r="M299" s="13">
        <f t="shared" si="59"/>
        <v>8827342</v>
      </c>
      <c r="N299" s="12">
        <v>0</v>
      </c>
      <c r="O299" s="12">
        <v>0</v>
      </c>
      <c r="P299" s="12">
        <v>0</v>
      </c>
      <c r="Q299" s="12">
        <v>2307700</v>
      </c>
      <c r="R299" s="12">
        <v>2307700</v>
      </c>
      <c r="S299" s="12">
        <v>6519642</v>
      </c>
      <c r="T299" s="12">
        <v>6519642</v>
      </c>
      <c r="U299" s="12">
        <v>0</v>
      </c>
      <c r="V299" s="13">
        <f t="shared" si="58"/>
        <v>6519642</v>
      </c>
      <c r="W299" s="14">
        <f t="shared" si="53"/>
        <v>0.26142637274051467</v>
      </c>
      <c r="X299" s="14">
        <f t="shared" si="54"/>
        <v>0.26142637274051467</v>
      </c>
      <c r="Y299" s="14">
        <f t="shared" si="55"/>
        <v>0</v>
      </c>
      <c r="Z299" s="14">
        <f t="shared" si="56"/>
        <v>0.26142637274051467</v>
      </c>
    </row>
    <row r="300" spans="1:26" outlineLevel="4" x14ac:dyDescent="0.35">
      <c r="A300" s="9" t="s">
        <v>266</v>
      </c>
      <c r="B300" s="9" t="s">
        <v>295</v>
      </c>
      <c r="C300" s="9" t="s">
        <v>66</v>
      </c>
      <c r="D300" s="9" t="s">
        <v>85</v>
      </c>
      <c r="E300" s="9" t="s">
        <v>33</v>
      </c>
      <c r="F300" s="10" t="s">
        <v>34</v>
      </c>
      <c r="G300" s="9">
        <v>1120</v>
      </c>
      <c r="H300" s="9">
        <v>3480</v>
      </c>
      <c r="I300" s="11" t="s">
        <v>86</v>
      </c>
      <c r="J300" s="12">
        <v>4500000</v>
      </c>
      <c r="K300" s="12">
        <v>4500000</v>
      </c>
      <c r="L300" s="12">
        <v>0</v>
      </c>
      <c r="M300" s="13">
        <f t="shared" si="59"/>
        <v>4500000</v>
      </c>
      <c r="N300" s="12">
        <v>0</v>
      </c>
      <c r="O300" s="12">
        <v>0</v>
      </c>
      <c r="P300" s="12">
        <v>0</v>
      </c>
      <c r="Q300" s="12">
        <v>1795753.39</v>
      </c>
      <c r="R300" s="12">
        <v>1795753.39</v>
      </c>
      <c r="S300" s="12">
        <v>2704246.61</v>
      </c>
      <c r="T300" s="12">
        <v>2704246.61</v>
      </c>
      <c r="U300" s="12">
        <v>0</v>
      </c>
      <c r="V300" s="13">
        <f t="shared" si="58"/>
        <v>2704246.6100000003</v>
      </c>
      <c r="W300" s="14">
        <f t="shared" si="53"/>
        <v>0.39905630888888888</v>
      </c>
      <c r="X300" s="14">
        <f t="shared" si="54"/>
        <v>0.39905630888888888</v>
      </c>
      <c r="Y300" s="14">
        <f t="shared" si="55"/>
        <v>0</v>
      </c>
      <c r="Z300" s="14">
        <f t="shared" si="56"/>
        <v>0.39905630888888888</v>
      </c>
    </row>
    <row r="301" spans="1:26" outlineLevel="4" x14ac:dyDescent="0.35">
      <c r="A301" s="9" t="s">
        <v>266</v>
      </c>
      <c r="B301" s="9" t="s">
        <v>295</v>
      </c>
      <c r="C301" s="9" t="s">
        <v>66</v>
      </c>
      <c r="D301" s="9" t="s">
        <v>87</v>
      </c>
      <c r="E301" s="9" t="s">
        <v>33</v>
      </c>
      <c r="F301" s="10" t="s">
        <v>34</v>
      </c>
      <c r="G301" s="9">
        <v>1120</v>
      </c>
      <c r="H301" s="9">
        <v>3480</v>
      </c>
      <c r="I301" s="11" t="s">
        <v>88</v>
      </c>
      <c r="J301" s="12">
        <v>4500000</v>
      </c>
      <c r="K301" s="12">
        <v>4500000</v>
      </c>
      <c r="L301" s="12">
        <v>0</v>
      </c>
      <c r="M301" s="13">
        <f t="shared" si="59"/>
        <v>4500000</v>
      </c>
      <c r="N301" s="12">
        <v>0</v>
      </c>
      <c r="O301" s="12">
        <v>0</v>
      </c>
      <c r="P301" s="12">
        <v>0</v>
      </c>
      <c r="Q301" s="12">
        <v>616802.16</v>
      </c>
      <c r="R301" s="12">
        <v>616802.16</v>
      </c>
      <c r="S301" s="12">
        <v>3883197.84</v>
      </c>
      <c r="T301" s="12">
        <v>3883197.84</v>
      </c>
      <c r="U301" s="12">
        <v>0</v>
      </c>
      <c r="V301" s="13">
        <f t="shared" si="58"/>
        <v>3883197.84</v>
      </c>
      <c r="W301" s="14">
        <f t="shared" si="53"/>
        <v>0.13706714666666667</v>
      </c>
      <c r="X301" s="14">
        <f t="shared" si="54"/>
        <v>0.13706714666666667</v>
      </c>
      <c r="Y301" s="14">
        <f t="shared" si="55"/>
        <v>0</v>
      </c>
      <c r="Z301" s="14">
        <f t="shared" si="56"/>
        <v>0.13706714666666667</v>
      </c>
    </row>
    <row r="302" spans="1:26" outlineLevel="4" x14ac:dyDescent="0.35">
      <c r="A302" s="9" t="s">
        <v>266</v>
      </c>
      <c r="B302" s="9" t="s">
        <v>295</v>
      </c>
      <c r="C302" s="9" t="s">
        <v>66</v>
      </c>
      <c r="D302" s="9" t="s">
        <v>89</v>
      </c>
      <c r="E302" s="9" t="s">
        <v>33</v>
      </c>
      <c r="F302" s="10" t="s">
        <v>34</v>
      </c>
      <c r="G302" s="9">
        <v>1120</v>
      </c>
      <c r="H302" s="9">
        <v>3480</v>
      </c>
      <c r="I302" s="11" t="s">
        <v>90</v>
      </c>
      <c r="J302" s="12">
        <v>2000000</v>
      </c>
      <c r="K302" s="12">
        <v>2000000</v>
      </c>
      <c r="L302" s="12">
        <v>1492291</v>
      </c>
      <c r="M302" s="13">
        <f t="shared" si="59"/>
        <v>2000000</v>
      </c>
      <c r="N302" s="12">
        <v>0</v>
      </c>
      <c r="O302" s="12">
        <v>0</v>
      </c>
      <c r="P302" s="12">
        <v>0</v>
      </c>
      <c r="Q302" s="12">
        <v>507709</v>
      </c>
      <c r="R302" s="12">
        <v>507709</v>
      </c>
      <c r="S302" s="12">
        <v>0</v>
      </c>
      <c r="T302" s="12">
        <v>1492291</v>
      </c>
      <c r="U302" s="12">
        <v>0</v>
      </c>
      <c r="V302" s="13">
        <f t="shared" si="58"/>
        <v>1492291</v>
      </c>
      <c r="W302" s="14">
        <f t="shared" si="53"/>
        <v>0.25385449999999998</v>
      </c>
      <c r="X302" s="14">
        <f t="shared" si="54"/>
        <v>0.25385449999999998</v>
      </c>
      <c r="Y302" s="14">
        <f t="shared" si="55"/>
        <v>0</v>
      </c>
      <c r="Z302" s="14">
        <f t="shared" si="56"/>
        <v>0.25385449999999998</v>
      </c>
    </row>
    <row r="303" spans="1:26" ht="78" outlineLevel="4" x14ac:dyDescent="0.35">
      <c r="A303" s="9" t="s">
        <v>266</v>
      </c>
      <c r="B303" s="9" t="s">
        <v>295</v>
      </c>
      <c r="C303" s="9" t="s">
        <v>66</v>
      </c>
      <c r="D303" s="9" t="s">
        <v>91</v>
      </c>
      <c r="E303" s="9" t="s">
        <v>33</v>
      </c>
      <c r="F303" s="10" t="s">
        <v>34</v>
      </c>
      <c r="G303" s="9">
        <v>1120</v>
      </c>
      <c r="H303" s="9">
        <v>3480</v>
      </c>
      <c r="I303" s="11" t="s">
        <v>298</v>
      </c>
      <c r="J303" s="12">
        <v>55055740</v>
      </c>
      <c r="K303" s="12">
        <v>104999813</v>
      </c>
      <c r="L303" s="12">
        <v>0</v>
      </c>
      <c r="M303" s="13">
        <f t="shared" si="59"/>
        <v>104999813</v>
      </c>
      <c r="N303" s="12">
        <v>0</v>
      </c>
      <c r="O303" s="12">
        <v>0</v>
      </c>
      <c r="P303" s="12">
        <v>0</v>
      </c>
      <c r="Q303" s="12">
        <v>16000170</v>
      </c>
      <c r="R303" s="12">
        <v>12558665.699999999</v>
      </c>
      <c r="S303" s="12">
        <v>88999643</v>
      </c>
      <c r="T303" s="12">
        <v>88999643</v>
      </c>
      <c r="U303" s="12">
        <v>0</v>
      </c>
      <c r="V303" s="13">
        <f t="shared" si="58"/>
        <v>88999643</v>
      </c>
      <c r="W303" s="14">
        <f t="shared" si="53"/>
        <v>0.15238284281515815</v>
      </c>
      <c r="X303" s="14">
        <f t="shared" si="54"/>
        <v>0.15238284281515815</v>
      </c>
      <c r="Y303" s="14">
        <f t="shared" si="55"/>
        <v>0</v>
      </c>
      <c r="Z303" s="14">
        <f t="shared" si="56"/>
        <v>0.15238284281515815</v>
      </c>
    </row>
    <row r="304" spans="1:26" outlineLevel="4" x14ac:dyDescent="0.35">
      <c r="A304" s="9" t="s">
        <v>266</v>
      </c>
      <c r="B304" s="9" t="s">
        <v>295</v>
      </c>
      <c r="C304" s="9" t="s">
        <v>66</v>
      </c>
      <c r="D304" s="9" t="s">
        <v>93</v>
      </c>
      <c r="E304" s="9" t="s">
        <v>33</v>
      </c>
      <c r="F304" s="10" t="s">
        <v>34</v>
      </c>
      <c r="G304" s="9">
        <v>1120</v>
      </c>
      <c r="H304" s="9">
        <v>3480</v>
      </c>
      <c r="I304" s="11" t="s">
        <v>94</v>
      </c>
      <c r="J304" s="12">
        <v>85000</v>
      </c>
      <c r="K304" s="12">
        <v>4532885</v>
      </c>
      <c r="L304" s="12">
        <v>0</v>
      </c>
      <c r="M304" s="13">
        <f t="shared" si="59"/>
        <v>4532885</v>
      </c>
      <c r="N304" s="12">
        <v>0</v>
      </c>
      <c r="O304" s="12">
        <v>0</v>
      </c>
      <c r="P304" s="12">
        <v>0</v>
      </c>
      <c r="Q304" s="12">
        <v>0</v>
      </c>
      <c r="R304" s="12">
        <v>0</v>
      </c>
      <c r="S304" s="12">
        <v>4532885</v>
      </c>
      <c r="T304" s="12">
        <v>4532885</v>
      </c>
      <c r="U304" s="12">
        <v>0</v>
      </c>
      <c r="V304" s="13">
        <f t="shared" si="58"/>
        <v>4532885</v>
      </c>
      <c r="W304" s="14">
        <f t="shared" si="53"/>
        <v>0</v>
      </c>
      <c r="X304" s="14">
        <f t="shared" si="54"/>
        <v>0</v>
      </c>
      <c r="Y304" s="14">
        <f t="shared" si="55"/>
        <v>0</v>
      </c>
      <c r="Z304" s="14">
        <f t="shared" si="56"/>
        <v>0</v>
      </c>
    </row>
    <row r="305" spans="1:26" ht="26" outlineLevel="4" x14ac:dyDescent="0.35">
      <c r="A305" s="9" t="s">
        <v>266</v>
      </c>
      <c r="B305" s="9" t="s">
        <v>295</v>
      </c>
      <c r="C305" s="9" t="s">
        <v>66</v>
      </c>
      <c r="D305" s="9" t="s">
        <v>229</v>
      </c>
      <c r="E305" s="9" t="s">
        <v>33</v>
      </c>
      <c r="F305" s="10" t="s">
        <v>34</v>
      </c>
      <c r="G305" s="9">
        <v>1120</v>
      </c>
      <c r="H305" s="9">
        <v>3480</v>
      </c>
      <c r="I305" s="11" t="s">
        <v>230</v>
      </c>
      <c r="J305" s="12">
        <v>28400000</v>
      </c>
      <c r="K305" s="12">
        <v>4200000</v>
      </c>
      <c r="L305" s="12">
        <v>0</v>
      </c>
      <c r="M305" s="13">
        <f t="shared" si="59"/>
        <v>4200000</v>
      </c>
      <c r="N305" s="12">
        <v>0</v>
      </c>
      <c r="O305" s="12">
        <v>0</v>
      </c>
      <c r="P305" s="12">
        <v>0</v>
      </c>
      <c r="Q305" s="12">
        <v>0</v>
      </c>
      <c r="R305" s="12">
        <v>0</v>
      </c>
      <c r="S305" s="12">
        <v>4200000</v>
      </c>
      <c r="T305" s="12">
        <v>4200000</v>
      </c>
      <c r="U305" s="12">
        <v>0</v>
      </c>
      <c r="V305" s="13">
        <f t="shared" si="58"/>
        <v>4200000</v>
      </c>
      <c r="W305" s="14">
        <f t="shared" si="53"/>
        <v>0</v>
      </c>
      <c r="X305" s="14">
        <f t="shared" si="54"/>
        <v>0</v>
      </c>
      <c r="Y305" s="14">
        <f t="shared" si="55"/>
        <v>0</v>
      </c>
      <c r="Z305" s="14">
        <f t="shared" si="56"/>
        <v>0</v>
      </c>
    </row>
    <row r="306" spans="1:26" ht="26" outlineLevel="4" x14ac:dyDescent="0.35">
      <c r="A306" s="9" t="s">
        <v>266</v>
      </c>
      <c r="B306" s="9" t="s">
        <v>295</v>
      </c>
      <c r="C306" s="9" t="s">
        <v>66</v>
      </c>
      <c r="D306" s="9" t="s">
        <v>231</v>
      </c>
      <c r="E306" s="9" t="s">
        <v>33</v>
      </c>
      <c r="F306" s="10" t="s">
        <v>34</v>
      </c>
      <c r="G306" s="9">
        <v>1120</v>
      </c>
      <c r="H306" s="9">
        <v>3480</v>
      </c>
      <c r="I306" s="11" t="s">
        <v>232</v>
      </c>
      <c r="J306" s="12">
        <v>10000000</v>
      </c>
      <c r="K306" s="12">
        <v>10000000</v>
      </c>
      <c r="L306" s="12">
        <v>8500000</v>
      </c>
      <c r="M306" s="13">
        <f t="shared" si="59"/>
        <v>10000000</v>
      </c>
      <c r="N306" s="12">
        <v>0</v>
      </c>
      <c r="O306" s="12">
        <v>0</v>
      </c>
      <c r="P306" s="12">
        <v>0</v>
      </c>
      <c r="Q306" s="12">
        <v>0</v>
      </c>
      <c r="R306" s="12">
        <v>0</v>
      </c>
      <c r="S306" s="12">
        <v>1500000</v>
      </c>
      <c r="T306" s="12">
        <v>10000000</v>
      </c>
      <c r="U306" s="12">
        <v>0</v>
      </c>
      <c r="V306" s="13">
        <f t="shared" si="58"/>
        <v>10000000</v>
      </c>
      <c r="W306" s="14">
        <f t="shared" si="53"/>
        <v>0</v>
      </c>
      <c r="X306" s="14">
        <f t="shared" si="54"/>
        <v>0</v>
      </c>
      <c r="Y306" s="14">
        <f t="shared" si="55"/>
        <v>0</v>
      </c>
      <c r="Z306" s="14">
        <f t="shared" si="56"/>
        <v>0</v>
      </c>
    </row>
    <row r="307" spans="1:26" ht="26" outlineLevel="4" x14ac:dyDescent="0.35">
      <c r="A307" s="9" t="s">
        <v>266</v>
      </c>
      <c r="B307" s="9" t="s">
        <v>295</v>
      </c>
      <c r="C307" s="9" t="s">
        <v>66</v>
      </c>
      <c r="D307" s="9" t="s">
        <v>95</v>
      </c>
      <c r="E307" s="9" t="s">
        <v>33</v>
      </c>
      <c r="F307" s="10" t="s">
        <v>34</v>
      </c>
      <c r="G307" s="9">
        <v>1120</v>
      </c>
      <c r="H307" s="9">
        <v>3480</v>
      </c>
      <c r="I307" s="11" t="s">
        <v>96</v>
      </c>
      <c r="J307" s="12">
        <v>4175000</v>
      </c>
      <c r="K307" s="12">
        <v>4175000</v>
      </c>
      <c r="L307" s="12">
        <v>1175000</v>
      </c>
      <c r="M307" s="13">
        <f t="shared" si="59"/>
        <v>4175000</v>
      </c>
      <c r="N307" s="12">
        <v>0</v>
      </c>
      <c r="O307" s="12">
        <v>0</v>
      </c>
      <c r="P307" s="12">
        <v>0</v>
      </c>
      <c r="Q307" s="12">
        <v>0</v>
      </c>
      <c r="R307" s="12">
        <v>0</v>
      </c>
      <c r="S307" s="12">
        <v>3000000</v>
      </c>
      <c r="T307" s="12">
        <v>4175000</v>
      </c>
      <c r="U307" s="12">
        <v>0</v>
      </c>
      <c r="V307" s="13">
        <f t="shared" si="58"/>
        <v>4175000</v>
      </c>
      <c r="W307" s="14">
        <f t="shared" si="53"/>
        <v>0</v>
      </c>
      <c r="X307" s="14">
        <f t="shared" si="54"/>
        <v>0</v>
      </c>
      <c r="Y307" s="14">
        <f t="shared" si="55"/>
        <v>0</v>
      </c>
      <c r="Z307" s="14">
        <f t="shared" si="56"/>
        <v>0</v>
      </c>
    </row>
    <row r="308" spans="1:26" outlineLevel="4" x14ac:dyDescent="0.35">
      <c r="A308" s="9" t="s">
        <v>266</v>
      </c>
      <c r="B308" s="9" t="s">
        <v>295</v>
      </c>
      <c r="C308" s="9" t="s">
        <v>66</v>
      </c>
      <c r="D308" s="9" t="s">
        <v>235</v>
      </c>
      <c r="E308" s="9" t="s">
        <v>33</v>
      </c>
      <c r="F308" s="10" t="s">
        <v>34</v>
      </c>
      <c r="G308" s="9">
        <v>1310</v>
      </c>
      <c r="H308" s="9">
        <v>3480</v>
      </c>
      <c r="I308" s="11" t="s">
        <v>236</v>
      </c>
      <c r="J308" s="12">
        <v>1000000</v>
      </c>
      <c r="K308" s="12">
        <v>960000</v>
      </c>
      <c r="L308" s="12">
        <v>0</v>
      </c>
      <c r="M308" s="13">
        <f t="shared" si="59"/>
        <v>960000</v>
      </c>
      <c r="N308" s="12">
        <v>0</v>
      </c>
      <c r="O308" s="12">
        <v>0</v>
      </c>
      <c r="P308" s="12">
        <v>0</v>
      </c>
      <c r="Q308" s="12">
        <v>177558</v>
      </c>
      <c r="R308" s="12">
        <v>177558</v>
      </c>
      <c r="S308" s="12">
        <v>782442</v>
      </c>
      <c r="T308" s="12">
        <v>782442</v>
      </c>
      <c r="U308" s="12">
        <v>0</v>
      </c>
      <c r="V308" s="13">
        <f t="shared" si="58"/>
        <v>782442</v>
      </c>
      <c r="W308" s="14">
        <f t="shared" si="53"/>
        <v>0.18495624999999999</v>
      </c>
      <c r="X308" s="14">
        <f t="shared" si="54"/>
        <v>0.18495624999999999</v>
      </c>
      <c r="Y308" s="14">
        <f t="shared" si="55"/>
        <v>0</v>
      </c>
      <c r="Z308" s="14">
        <f t="shared" si="56"/>
        <v>0.18495624999999999</v>
      </c>
    </row>
    <row r="309" spans="1:26" outlineLevel="4" x14ac:dyDescent="0.35">
      <c r="A309" s="9" t="s">
        <v>266</v>
      </c>
      <c r="B309" s="9" t="s">
        <v>295</v>
      </c>
      <c r="C309" s="9" t="s">
        <v>66</v>
      </c>
      <c r="D309" s="9" t="s">
        <v>237</v>
      </c>
      <c r="E309" s="9" t="s">
        <v>33</v>
      </c>
      <c r="F309" s="10" t="s">
        <v>34</v>
      </c>
      <c r="G309" s="9">
        <v>1120</v>
      </c>
      <c r="H309" s="9">
        <v>3480</v>
      </c>
      <c r="I309" s="11" t="s">
        <v>299</v>
      </c>
      <c r="J309" s="37" t="s">
        <v>447</v>
      </c>
      <c r="K309" s="12">
        <v>1855571</v>
      </c>
      <c r="L309" s="12">
        <v>0</v>
      </c>
      <c r="M309" s="13">
        <f t="shared" si="59"/>
        <v>1855571</v>
      </c>
      <c r="N309" s="12">
        <v>0</v>
      </c>
      <c r="O309" s="12">
        <v>0</v>
      </c>
      <c r="P309" s="12">
        <v>0</v>
      </c>
      <c r="Q309" s="12">
        <v>8978</v>
      </c>
      <c r="R309" s="12">
        <v>8978</v>
      </c>
      <c r="S309" s="12">
        <v>1846593</v>
      </c>
      <c r="T309" s="12">
        <v>1846593</v>
      </c>
      <c r="U309" s="12">
        <v>0</v>
      </c>
      <c r="V309" s="13">
        <f t="shared" si="58"/>
        <v>1846593</v>
      </c>
      <c r="W309" s="14">
        <f t="shared" si="53"/>
        <v>4.8384028420362249E-3</v>
      </c>
      <c r="X309" s="14">
        <f t="shared" si="54"/>
        <v>4.8384028420362249E-3</v>
      </c>
      <c r="Y309" s="14">
        <f t="shared" si="55"/>
        <v>0</v>
      </c>
      <c r="Z309" s="14">
        <f t="shared" si="56"/>
        <v>4.8384028420362249E-3</v>
      </c>
    </row>
    <row r="310" spans="1:26" outlineLevel="3" x14ac:dyDescent="0.35">
      <c r="A310" s="24"/>
      <c r="B310" s="24"/>
      <c r="C310" s="24" t="s">
        <v>461</v>
      </c>
      <c r="D310" s="24"/>
      <c r="E310" s="24"/>
      <c r="F310" s="25"/>
      <c r="G310" s="24"/>
      <c r="H310" s="24"/>
      <c r="I310" s="26"/>
      <c r="J310" s="41">
        <f t="shared" ref="J310:V310" si="60">SUBTOTAL(9,J295:J309)</f>
        <v>459219257</v>
      </c>
      <c r="K310" s="27">
        <f t="shared" si="60"/>
        <v>407364828</v>
      </c>
      <c r="L310" s="27">
        <f t="shared" si="60"/>
        <v>12367291</v>
      </c>
      <c r="M310" s="27">
        <f t="shared" si="60"/>
        <v>407364828</v>
      </c>
      <c r="N310" s="27">
        <f t="shared" si="60"/>
        <v>0</v>
      </c>
      <c r="O310" s="27">
        <f t="shared" si="60"/>
        <v>0</v>
      </c>
      <c r="P310" s="27">
        <f t="shared" si="60"/>
        <v>0</v>
      </c>
      <c r="Q310" s="27">
        <f t="shared" si="60"/>
        <v>199186643.73999998</v>
      </c>
      <c r="R310" s="27">
        <f t="shared" si="60"/>
        <v>180706140.74999997</v>
      </c>
      <c r="S310" s="27">
        <f t="shared" si="60"/>
        <v>195810893.25999999</v>
      </c>
      <c r="T310" s="27">
        <f t="shared" si="60"/>
        <v>208178184.25999999</v>
      </c>
      <c r="U310" s="27">
        <f t="shared" si="60"/>
        <v>0</v>
      </c>
      <c r="V310" s="27">
        <f t="shared" si="60"/>
        <v>208178184.25999999</v>
      </c>
      <c r="W310" s="28">
        <f t="shared" si="53"/>
        <v>0.48896377411355696</v>
      </c>
      <c r="X310" s="28">
        <f t="shared" si="54"/>
        <v>0.48896377411355696</v>
      </c>
      <c r="Y310" s="28">
        <f t="shared" si="55"/>
        <v>0</v>
      </c>
      <c r="Z310" s="28">
        <f t="shared" si="56"/>
        <v>0.48896377411355696</v>
      </c>
    </row>
    <row r="311" spans="1:26" outlineLevel="4" x14ac:dyDescent="0.35">
      <c r="A311" s="18" t="s">
        <v>266</v>
      </c>
      <c r="B311" s="18" t="s">
        <v>295</v>
      </c>
      <c r="C311" s="18" t="s">
        <v>97</v>
      </c>
      <c r="D311" s="18" t="s">
        <v>98</v>
      </c>
      <c r="E311" s="18" t="s">
        <v>33</v>
      </c>
      <c r="F311" s="19" t="s">
        <v>34</v>
      </c>
      <c r="G311" s="18">
        <v>1120</v>
      </c>
      <c r="H311" s="18">
        <v>3480</v>
      </c>
      <c r="I311" s="20" t="s">
        <v>99</v>
      </c>
      <c r="J311" s="21">
        <v>13860</v>
      </c>
      <c r="K311" s="21">
        <v>13860</v>
      </c>
      <c r="L311" s="21">
        <v>0</v>
      </c>
      <c r="M311" s="22">
        <f t="shared" si="59"/>
        <v>13860</v>
      </c>
      <c r="N311" s="21">
        <v>0</v>
      </c>
      <c r="O311" s="21">
        <v>0</v>
      </c>
      <c r="P311" s="21">
        <v>0</v>
      </c>
      <c r="Q311" s="21">
        <v>0</v>
      </c>
      <c r="R311" s="21">
        <v>0</v>
      </c>
      <c r="S311" s="21">
        <v>13860</v>
      </c>
      <c r="T311" s="21">
        <v>13860</v>
      </c>
      <c r="U311" s="21">
        <v>0</v>
      </c>
      <c r="V311" s="22">
        <f t="shared" si="58"/>
        <v>13860</v>
      </c>
      <c r="W311" s="23">
        <f t="shared" si="53"/>
        <v>0</v>
      </c>
      <c r="X311" s="23">
        <f t="shared" si="54"/>
        <v>0</v>
      </c>
      <c r="Y311" s="23">
        <f t="shared" si="55"/>
        <v>0</v>
      </c>
      <c r="Z311" s="23">
        <f t="shared" si="56"/>
        <v>0</v>
      </c>
    </row>
    <row r="312" spans="1:26" outlineLevel="4" x14ac:dyDescent="0.35">
      <c r="A312" s="9" t="s">
        <v>266</v>
      </c>
      <c r="B312" s="9" t="s">
        <v>295</v>
      </c>
      <c r="C312" s="9" t="s">
        <v>97</v>
      </c>
      <c r="D312" s="9" t="s">
        <v>100</v>
      </c>
      <c r="E312" s="9" t="s">
        <v>33</v>
      </c>
      <c r="F312" s="10" t="s">
        <v>34</v>
      </c>
      <c r="G312" s="9">
        <v>1120</v>
      </c>
      <c r="H312" s="9">
        <v>3480</v>
      </c>
      <c r="I312" s="11" t="s">
        <v>101</v>
      </c>
      <c r="J312" s="12">
        <v>9707550</v>
      </c>
      <c r="K312" s="12">
        <v>9107550</v>
      </c>
      <c r="L312" s="12">
        <v>8107550</v>
      </c>
      <c r="M312" s="13">
        <f t="shared" si="59"/>
        <v>9107550</v>
      </c>
      <c r="N312" s="12">
        <v>0</v>
      </c>
      <c r="O312" s="12">
        <v>0</v>
      </c>
      <c r="P312" s="12">
        <v>0</v>
      </c>
      <c r="Q312" s="12">
        <v>0</v>
      </c>
      <c r="R312" s="12">
        <v>0</v>
      </c>
      <c r="S312" s="12">
        <v>1000000</v>
      </c>
      <c r="T312" s="12">
        <v>9107550</v>
      </c>
      <c r="U312" s="12">
        <v>0</v>
      </c>
      <c r="V312" s="13">
        <f t="shared" si="58"/>
        <v>9107550</v>
      </c>
      <c r="W312" s="14">
        <f t="shared" si="53"/>
        <v>0</v>
      </c>
      <c r="X312" s="14">
        <f t="shared" si="54"/>
        <v>0</v>
      </c>
      <c r="Y312" s="14">
        <f t="shared" si="55"/>
        <v>0</v>
      </c>
      <c r="Z312" s="14">
        <f t="shared" si="56"/>
        <v>0</v>
      </c>
    </row>
    <row r="313" spans="1:26" ht="26" outlineLevel="4" x14ac:dyDescent="0.35">
      <c r="A313" s="9" t="s">
        <v>266</v>
      </c>
      <c r="B313" s="9" t="s">
        <v>295</v>
      </c>
      <c r="C313" s="9" t="s">
        <v>97</v>
      </c>
      <c r="D313" s="9" t="s">
        <v>106</v>
      </c>
      <c r="E313" s="9" t="s">
        <v>33</v>
      </c>
      <c r="F313" s="10" t="s">
        <v>34</v>
      </c>
      <c r="G313" s="9">
        <v>1120</v>
      </c>
      <c r="H313" s="9">
        <v>3480</v>
      </c>
      <c r="I313" s="11" t="s">
        <v>107</v>
      </c>
      <c r="J313" s="12">
        <v>2011181</v>
      </c>
      <c r="K313" s="12">
        <v>2011181</v>
      </c>
      <c r="L313" s="12">
        <v>0</v>
      </c>
      <c r="M313" s="13">
        <f t="shared" si="59"/>
        <v>2011181</v>
      </c>
      <c r="N313" s="12">
        <v>0</v>
      </c>
      <c r="O313" s="12">
        <v>0</v>
      </c>
      <c r="P313" s="12">
        <v>0</v>
      </c>
      <c r="Q313" s="12">
        <v>0</v>
      </c>
      <c r="R313" s="12">
        <v>0</v>
      </c>
      <c r="S313" s="12">
        <v>1600000</v>
      </c>
      <c r="T313" s="12">
        <v>2011181</v>
      </c>
      <c r="U313" s="12">
        <v>0</v>
      </c>
      <c r="V313" s="13">
        <f t="shared" si="58"/>
        <v>2011181</v>
      </c>
      <c r="W313" s="14">
        <f t="shared" si="53"/>
        <v>0</v>
      </c>
      <c r="X313" s="14">
        <f t="shared" si="54"/>
        <v>0</v>
      </c>
      <c r="Y313" s="14">
        <f t="shared" si="55"/>
        <v>0</v>
      </c>
      <c r="Z313" s="14">
        <f t="shared" si="56"/>
        <v>0</v>
      </c>
    </row>
    <row r="314" spans="1:26" outlineLevel="4" x14ac:dyDescent="0.35">
      <c r="A314" s="9" t="s">
        <v>266</v>
      </c>
      <c r="B314" s="9" t="s">
        <v>295</v>
      </c>
      <c r="C314" s="9" t="s">
        <v>97</v>
      </c>
      <c r="D314" s="9" t="s">
        <v>112</v>
      </c>
      <c r="E314" s="9" t="s">
        <v>33</v>
      </c>
      <c r="F314" s="10" t="s">
        <v>34</v>
      </c>
      <c r="G314" s="9">
        <v>1120</v>
      </c>
      <c r="H314" s="9">
        <v>3480</v>
      </c>
      <c r="I314" s="11" t="s">
        <v>113</v>
      </c>
      <c r="J314" s="12">
        <v>239270</v>
      </c>
      <c r="K314" s="12">
        <v>239270</v>
      </c>
      <c r="L314" s="12">
        <v>89270</v>
      </c>
      <c r="M314" s="13">
        <f t="shared" si="59"/>
        <v>239270</v>
      </c>
      <c r="N314" s="12">
        <v>0</v>
      </c>
      <c r="O314" s="12">
        <v>0</v>
      </c>
      <c r="P314" s="12">
        <v>0</v>
      </c>
      <c r="Q314" s="12">
        <v>0</v>
      </c>
      <c r="R314" s="12">
        <v>0</v>
      </c>
      <c r="S314" s="12">
        <v>150000</v>
      </c>
      <c r="T314" s="12">
        <v>239270</v>
      </c>
      <c r="U314" s="12">
        <v>0</v>
      </c>
      <c r="V314" s="13">
        <f t="shared" si="58"/>
        <v>239270</v>
      </c>
      <c r="W314" s="14">
        <f t="shared" si="53"/>
        <v>0</v>
      </c>
      <c r="X314" s="14">
        <f t="shared" si="54"/>
        <v>0</v>
      </c>
      <c r="Y314" s="14">
        <f t="shared" si="55"/>
        <v>0</v>
      </c>
      <c r="Z314" s="14">
        <f t="shared" si="56"/>
        <v>0</v>
      </c>
    </row>
    <row r="315" spans="1:26" ht="26" outlineLevel="4" x14ac:dyDescent="0.35">
      <c r="A315" s="9" t="s">
        <v>266</v>
      </c>
      <c r="B315" s="9" t="s">
        <v>295</v>
      </c>
      <c r="C315" s="9" t="s">
        <v>97</v>
      </c>
      <c r="D315" s="9" t="s">
        <v>114</v>
      </c>
      <c r="E315" s="9" t="s">
        <v>33</v>
      </c>
      <c r="F315" s="10" t="s">
        <v>34</v>
      </c>
      <c r="G315" s="9">
        <v>1120</v>
      </c>
      <c r="H315" s="9">
        <v>3480</v>
      </c>
      <c r="I315" s="11" t="s">
        <v>115</v>
      </c>
      <c r="J315" s="12">
        <v>950</v>
      </c>
      <c r="K315" s="12">
        <v>950</v>
      </c>
      <c r="L315" s="12">
        <v>0</v>
      </c>
      <c r="M315" s="13">
        <f t="shared" si="59"/>
        <v>950</v>
      </c>
      <c r="N315" s="12">
        <v>0</v>
      </c>
      <c r="O315" s="12">
        <v>0</v>
      </c>
      <c r="P315" s="12">
        <v>0</v>
      </c>
      <c r="Q315" s="12">
        <v>0</v>
      </c>
      <c r="R315" s="12">
        <v>0</v>
      </c>
      <c r="S315" s="12">
        <v>950</v>
      </c>
      <c r="T315" s="12">
        <v>950</v>
      </c>
      <c r="U315" s="12">
        <v>0</v>
      </c>
      <c r="V315" s="13">
        <f t="shared" si="58"/>
        <v>950</v>
      </c>
      <c r="W315" s="14">
        <f t="shared" si="53"/>
        <v>0</v>
      </c>
      <c r="X315" s="14">
        <f t="shared" si="54"/>
        <v>0</v>
      </c>
      <c r="Y315" s="14">
        <f t="shared" si="55"/>
        <v>0</v>
      </c>
      <c r="Z315" s="14">
        <f t="shared" si="56"/>
        <v>0</v>
      </c>
    </row>
    <row r="316" spans="1:26" outlineLevel="4" x14ac:dyDescent="0.35">
      <c r="A316" s="9" t="s">
        <v>266</v>
      </c>
      <c r="B316" s="9" t="s">
        <v>295</v>
      </c>
      <c r="C316" s="9" t="s">
        <v>97</v>
      </c>
      <c r="D316" s="9" t="s">
        <v>116</v>
      </c>
      <c r="E316" s="9" t="s">
        <v>33</v>
      </c>
      <c r="F316" s="10" t="s">
        <v>34</v>
      </c>
      <c r="G316" s="9">
        <v>1120</v>
      </c>
      <c r="H316" s="9">
        <v>3480</v>
      </c>
      <c r="I316" s="11" t="s">
        <v>117</v>
      </c>
      <c r="J316" s="12">
        <v>379956</v>
      </c>
      <c r="K316" s="12">
        <v>379956</v>
      </c>
      <c r="L316" s="12">
        <v>0</v>
      </c>
      <c r="M316" s="13">
        <f t="shared" si="59"/>
        <v>379956</v>
      </c>
      <c r="N316" s="12">
        <v>0</v>
      </c>
      <c r="O316" s="12">
        <v>0</v>
      </c>
      <c r="P316" s="12">
        <v>0</v>
      </c>
      <c r="Q316" s="12">
        <v>0</v>
      </c>
      <c r="R316" s="12">
        <v>0</v>
      </c>
      <c r="S316" s="12">
        <v>379956</v>
      </c>
      <c r="T316" s="12">
        <v>379956</v>
      </c>
      <c r="U316" s="12">
        <v>0</v>
      </c>
      <c r="V316" s="13">
        <f t="shared" si="58"/>
        <v>379956</v>
      </c>
      <c r="W316" s="14">
        <f t="shared" si="53"/>
        <v>0</v>
      </c>
      <c r="X316" s="14">
        <f t="shared" si="54"/>
        <v>0</v>
      </c>
      <c r="Y316" s="14">
        <f t="shared" si="55"/>
        <v>0</v>
      </c>
      <c r="Z316" s="14">
        <f t="shared" si="56"/>
        <v>0</v>
      </c>
    </row>
    <row r="317" spans="1:26" outlineLevel="4" x14ac:dyDescent="0.35">
      <c r="A317" s="9" t="s">
        <v>266</v>
      </c>
      <c r="B317" s="9" t="s">
        <v>295</v>
      </c>
      <c r="C317" s="9" t="s">
        <v>97</v>
      </c>
      <c r="D317" s="9" t="s">
        <v>120</v>
      </c>
      <c r="E317" s="9" t="s">
        <v>33</v>
      </c>
      <c r="F317" s="10" t="s">
        <v>34</v>
      </c>
      <c r="G317" s="9">
        <v>1120</v>
      </c>
      <c r="H317" s="9">
        <v>3480</v>
      </c>
      <c r="I317" s="11" t="s">
        <v>121</v>
      </c>
      <c r="J317" s="12">
        <v>71362</v>
      </c>
      <c r="K317" s="12">
        <v>71362</v>
      </c>
      <c r="L317" s="12">
        <v>0</v>
      </c>
      <c r="M317" s="13">
        <f t="shared" si="59"/>
        <v>71362</v>
      </c>
      <c r="N317" s="12">
        <v>0</v>
      </c>
      <c r="O317" s="12">
        <v>0</v>
      </c>
      <c r="P317" s="12">
        <v>0</v>
      </c>
      <c r="Q317" s="12">
        <v>0</v>
      </c>
      <c r="R317" s="12">
        <v>0</v>
      </c>
      <c r="S317" s="12">
        <v>71362</v>
      </c>
      <c r="T317" s="12">
        <v>71362</v>
      </c>
      <c r="U317" s="12">
        <v>0</v>
      </c>
      <c r="V317" s="13">
        <f t="shared" si="58"/>
        <v>71362</v>
      </c>
      <c r="W317" s="14">
        <f t="shared" si="53"/>
        <v>0</v>
      </c>
      <c r="X317" s="14">
        <f t="shared" si="54"/>
        <v>0</v>
      </c>
      <c r="Y317" s="14">
        <f t="shared" si="55"/>
        <v>0</v>
      </c>
      <c r="Z317" s="14">
        <f t="shared" si="56"/>
        <v>0</v>
      </c>
    </row>
    <row r="318" spans="1:26" outlineLevel="4" x14ac:dyDescent="0.35">
      <c r="A318" s="9" t="s">
        <v>266</v>
      </c>
      <c r="B318" s="9" t="s">
        <v>295</v>
      </c>
      <c r="C318" s="9" t="s">
        <v>97</v>
      </c>
      <c r="D318" s="9" t="s">
        <v>122</v>
      </c>
      <c r="E318" s="9" t="s">
        <v>33</v>
      </c>
      <c r="F318" s="10" t="s">
        <v>34</v>
      </c>
      <c r="G318" s="9">
        <v>1120</v>
      </c>
      <c r="H318" s="9">
        <v>3480</v>
      </c>
      <c r="I318" s="11" t="s">
        <v>123</v>
      </c>
      <c r="J318" s="37" t="s">
        <v>447</v>
      </c>
      <c r="K318" s="12">
        <v>600000</v>
      </c>
      <c r="L318" s="12">
        <v>0</v>
      </c>
      <c r="M318" s="13">
        <f t="shared" si="59"/>
        <v>600000</v>
      </c>
      <c r="N318" s="12">
        <v>0</v>
      </c>
      <c r="O318" s="12">
        <v>0</v>
      </c>
      <c r="P318" s="12">
        <v>0</v>
      </c>
      <c r="Q318" s="12">
        <v>0</v>
      </c>
      <c r="R318" s="12">
        <v>0</v>
      </c>
      <c r="S318" s="12">
        <v>600000</v>
      </c>
      <c r="T318" s="12">
        <v>600000</v>
      </c>
      <c r="U318" s="12">
        <v>0</v>
      </c>
      <c r="V318" s="13">
        <f t="shared" si="58"/>
        <v>600000</v>
      </c>
      <c r="W318" s="14">
        <f t="shared" si="53"/>
        <v>0</v>
      </c>
      <c r="X318" s="14">
        <f t="shared" si="54"/>
        <v>0</v>
      </c>
      <c r="Y318" s="14">
        <f t="shared" si="55"/>
        <v>0</v>
      </c>
      <c r="Z318" s="14">
        <f t="shared" si="56"/>
        <v>0</v>
      </c>
    </row>
    <row r="319" spans="1:26" outlineLevel="4" x14ac:dyDescent="0.35">
      <c r="A319" s="9" t="s">
        <v>266</v>
      </c>
      <c r="B319" s="9" t="s">
        <v>295</v>
      </c>
      <c r="C319" s="9" t="s">
        <v>97</v>
      </c>
      <c r="D319" s="9" t="s">
        <v>271</v>
      </c>
      <c r="E319" s="9" t="s">
        <v>33</v>
      </c>
      <c r="F319" s="10" t="s">
        <v>34</v>
      </c>
      <c r="G319" s="9">
        <v>1120</v>
      </c>
      <c r="H319" s="9">
        <v>3480</v>
      </c>
      <c r="I319" s="11" t="s">
        <v>272</v>
      </c>
      <c r="J319" s="12">
        <v>9840</v>
      </c>
      <c r="K319" s="12">
        <v>9840</v>
      </c>
      <c r="L319" s="12">
        <v>0</v>
      </c>
      <c r="M319" s="13">
        <f t="shared" si="59"/>
        <v>9840</v>
      </c>
      <c r="N319" s="12">
        <v>0</v>
      </c>
      <c r="O319" s="12">
        <v>0</v>
      </c>
      <c r="P319" s="12">
        <v>0</v>
      </c>
      <c r="Q319" s="12">
        <v>0</v>
      </c>
      <c r="R319" s="12">
        <v>0</v>
      </c>
      <c r="S319" s="12">
        <v>9840</v>
      </c>
      <c r="T319" s="12">
        <v>9840</v>
      </c>
      <c r="U319" s="12">
        <v>0</v>
      </c>
      <c r="V319" s="13">
        <f t="shared" si="58"/>
        <v>9840</v>
      </c>
      <c r="W319" s="14">
        <f t="shared" si="53"/>
        <v>0</v>
      </c>
      <c r="X319" s="14">
        <f t="shared" si="54"/>
        <v>0</v>
      </c>
      <c r="Y319" s="14">
        <f t="shared" si="55"/>
        <v>0</v>
      </c>
      <c r="Z319" s="14">
        <f t="shared" si="56"/>
        <v>0</v>
      </c>
    </row>
    <row r="320" spans="1:26" outlineLevel="4" x14ac:dyDescent="0.35">
      <c r="A320" s="9" t="s">
        <v>266</v>
      </c>
      <c r="B320" s="9" t="s">
        <v>295</v>
      </c>
      <c r="C320" s="9" t="s">
        <v>97</v>
      </c>
      <c r="D320" s="9" t="s">
        <v>124</v>
      </c>
      <c r="E320" s="9" t="s">
        <v>33</v>
      </c>
      <c r="F320" s="10" t="s">
        <v>34</v>
      </c>
      <c r="G320" s="9">
        <v>1120</v>
      </c>
      <c r="H320" s="9">
        <v>3480</v>
      </c>
      <c r="I320" s="11" t="s">
        <v>125</v>
      </c>
      <c r="J320" s="12">
        <v>11250</v>
      </c>
      <c r="K320" s="12">
        <v>11250</v>
      </c>
      <c r="L320" s="12">
        <v>0</v>
      </c>
      <c r="M320" s="13">
        <f t="shared" si="59"/>
        <v>11250</v>
      </c>
      <c r="N320" s="12">
        <v>0</v>
      </c>
      <c r="O320" s="12">
        <v>0</v>
      </c>
      <c r="P320" s="12">
        <v>0</v>
      </c>
      <c r="Q320" s="12">
        <v>0</v>
      </c>
      <c r="R320" s="12">
        <v>0</v>
      </c>
      <c r="S320" s="12">
        <v>11250</v>
      </c>
      <c r="T320" s="12">
        <v>11250</v>
      </c>
      <c r="U320" s="12">
        <v>0</v>
      </c>
      <c r="V320" s="13">
        <f t="shared" si="58"/>
        <v>11250</v>
      </c>
      <c r="W320" s="14">
        <f t="shared" si="53"/>
        <v>0</v>
      </c>
      <c r="X320" s="14">
        <f t="shared" si="54"/>
        <v>0</v>
      </c>
      <c r="Y320" s="14">
        <f t="shared" si="55"/>
        <v>0</v>
      </c>
      <c r="Z320" s="14">
        <f t="shared" si="56"/>
        <v>0</v>
      </c>
    </row>
    <row r="321" spans="1:26" outlineLevel="3" x14ac:dyDescent="0.35">
      <c r="A321" s="24"/>
      <c r="B321" s="24"/>
      <c r="C321" s="24" t="s">
        <v>462</v>
      </c>
      <c r="D321" s="24"/>
      <c r="E321" s="24"/>
      <c r="F321" s="25"/>
      <c r="G321" s="24"/>
      <c r="H321" s="24"/>
      <c r="I321" s="26"/>
      <c r="J321" s="27">
        <f t="shared" ref="J321:V321" si="61">SUBTOTAL(9,J311:J320)</f>
        <v>12445219</v>
      </c>
      <c r="K321" s="27">
        <f t="shared" si="61"/>
        <v>12445219</v>
      </c>
      <c r="L321" s="27">
        <f t="shared" si="61"/>
        <v>8196820</v>
      </c>
      <c r="M321" s="27">
        <f t="shared" si="61"/>
        <v>12445219</v>
      </c>
      <c r="N321" s="27">
        <f t="shared" si="61"/>
        <v>0</v>
      </c>
      <c r="O321" s="27">
        <f t="shared" si="61"/>
        <v>0</v>
      </c>
      <c r="P321" s="27">
        <f t="shared" si="61"/>
        <v>0</v>
      </c>
      <c r="Q321" s="27">
        <f t="shared" si="61"/>
        <v>0</v>
      </c>
      <c r="R321" s="27">
        <f t="shared" si="61"/>
        <v>0</v>
      </c>
      <c r="S321" s="27">
        <f t="shared" si="61"/>
        <v>3837218</v>
      </c>
      <c r="T321" s="27">
        <f t="shared" si="61"/>
        <v>12445219</v>
      </c>
      <c r="U321" s="27">
        <f t="shared" si="61"/>
        <v>0</v>
      </c>
      <c r="V321" s="27">
        <f t="shared" si="61"/>
        <v>12445219</v>
      </c>
      <c r="W321" s="28">
        <f t="shared" si="53"/>
        <v>0</v>
      </c>
      <c r="X321" s="28">
        <f t="shared" si="54"/>
        <v>0</v>
      </c>
      <c r="Y321" s="28">
        <f t="shared" si="55"/>
        <v>0</v>
      </c>
      <c r="Z321" s="28">
        <f t="shared" si="56"/>
        <v>0</v>
      </c>
    </row>
    <row r="322" spans="1:26" outlineLevel="4" x14ac:dyDescent="0.35">
      <c r="A322" s="18" t="s">
        <v>266</v>
      </c>
      <c r="B322" s="18" t="s">
        <v>295</v>
      </c>
      <c r="C322" s="18" t="s">
        <v>126</v>
      </c>
      <c r="D322" s="18" t="s">
        <v>127</v>
      </c>
      <c r="E322" s="18" t="s">
        <v>33</v>
      </c>
      <c r="F322" s="19" t="s">
        <v>36</v>
      </c>
      <c r="G322" s="18">
        <v>2210</v>
      </c>
      <c r="H322" s="18">
        <v>3480</v>
      </c>
      <c r="I322" s="20" t="s">
        <v>128</v>
      </c>
      <c r="J322" s="21">
        <v>5017000</v>
      </c>
      <c r="K322" s="43">
        <v>0</v>
      </c>
      <c r="L322" s="21">
        <v>0</v>
      </c>
      <c r="M322" s="22">
        <f t="shared" si="59"/>
        <v>0</v>
      </c>
      <c r="N322" s="21">
        <v>0</v>
      </c>
      <c r="O322" s="21">
        <v>0</v>
      </c>
      <c r="P322" s="21">
        <v>0</v>
      </c>
      <c r="Q322" s="21">
        <v>0</v>
      </c>
      <c r="R322" s="21">
        <v>0</v>
      </c>
      <c r="S322" s="21">
        <v>0</v>
      </c>
      <c r="T322" s="21">
        <v>0</v>
      </c>
      <c r="U322" s="21">
        <v>0</v>
      </c>
      <c r="V322" s="22">
        <f t="shared" si="58"/>
        <v>0</v>
      </c>
      <c r="W322" s="23">
        <f t="shared" si="53"/>
        <v>0</v>
      </c>
      <c r="X322" s="23">
        <f t="shared" si="54"/>
        <v>0</v>
      </c>
      <c r="Y322" s="23">
        <f t="shared" si="55"/>
        <v>0</v>
      </c>
      <c r="Z322" s="23">
        <f t="shared" si="56"/>
        <v>0</v>
      </c>
    </row>
    <row r="323" spans="1:26" outlineLevel="4" x14ac:dyDescent="0.35">
      <c r="A323" s="9" t="s">
        <v>266</v>
      </c>
      <c r="B323" s="9" t="s">
        <v>295</v>
      </c>
      <c r="C323" s="9" t="s">
        <v>126</v>
      </c>
      <c r="D323" s="9" t="s">
        <v>129</v>
      </c>
      <c r="E323" s="9" t="s">
        <v>33</v>
      </c>
      <c r="F323" s="10" t="s">
        <v>36</v>
      </c>
      <c r="G323" s="9">
        <v>2210</v>
      </c>
      <c r="H323" s="9">
        <v>3480</v>
      </c>
      <c r="I323" s="11" t="s">
        <v>130</v>
      </c>
      <c r="J323" s="12">
        <v>380000</v>
      </c>
      <c r="K323" s="39">
        <v>0</v>
      </c>
      <c r="L323" s="12">
        <v>0</v>
      </c>
      <c r="M323" s="13">
        <f t="shared" si="59"/>
        <v>0</v>
      </c>
      <c r="N323" s="12">
        <v>0</v>
      </c>
      <c r="O323" s="12">
        <v>0</v>
      </c>
      <c r="P323" s="12">
        <v>0</v>
      </c>
      <c r="Q323" s="12">
        <v>0</v>
      </c>
      <c r="R323" s="12">
        <v>0</v>
      </c>
      <c r="S323" s="12">
        <v>0</v>
      </c>
      <c r="T323" s="12">
        <v>0</v>
      </c>
      <c r="U323" s="12">
        <v>0</v>
      </c>
      <c r="V323" s="13">
        <f t="shared" si="58"/>
        <v>0</v>
      </c>
      <c r="W323" s="14">
        <f t="shared" si="53"/>
        <v>0</v>
      </c>
      <c r="X323" s="14">
        <f t="shared" si="54"/>
        <v>0</v>
      </c>
      <c r="Y323" s="14">
        <f t="shared" si="55"/>
        <v>0</v>
      </c>
      <c r="Z323" s="14">
        <f t="shared" si="56"/>
        <v>0</v>
      </c>
    </row>
    <row r="324" spans="1:26" outlineLevel="4" x14ac:dyDescent="0.35">
      <c r="A324" s="9" t="s">
        <v>266</v>
      </c>
      <c r="B324" s="9" t="s">
        <v>295</v>
      </c>
      <c r="C324" s="9" t="s">
        <v>126</v>
      </c>
      <c r="D324" s="9" t="s">
        <v>131</v>
      </c>
      <c r="E324" s="9" t="s">
        <v>33</v>
      </c>
      <c r="F324" s="10" t="s">
        <v>36</v>
      </c>
      <c r="G324" s="9">
        <v>2210</v>
      </c>
      <c r="H324" s="9">
        <v>3480</v>
      </c>
      <c r="I324" s="11" t="s">
        <v>132</v>
      </c>
      <c r="J324" s="12">
        <v>17465700</v>
      </c>
      <c r="K324" s="39">
        <v>0</v>
      </c>
      <c r="L324" s="12">
        <v>0</v>
      </c>
      <c r="M324" s="13">
        <f t="shared" si="59"/>
        <v>0</v>
      </c>
      <c r="N324" s="12">
        <v>0</v>
      </c>
      <c r="O324" s="12">
        <v>0</v>
      </c>
      <c r="P324" s="12">
        <v>0</v>
      </c>
      <c r="Q324" s="12">
        <v>0</v>
      </c>
      <c r="R324" s="12">
        <v>0</v>
      </c>
      <c r="S324" s="12">
        <v>0</v>
      </c>
      <c r="T324" s="12">
        <v>0</v>
      </c>
      <c r="U324" s="12">
        <v>0</v>
      </c>
      <c r="V324" s="13">
        <f t="shared" si="58"/>
        <v>0</v>
      </c>
      <c r="W324" s="14">
        <f t="shared" si="53"/>
        <v>0</v>
      </c>
      <c r="X324" s="14">
        <f t="shared" si="54"/>
        <v>0</v>
      </c>
      <c r="Y324" s="14">
        <f t="shared" si="55"/>
        <v>0</v>
      </c>
      <c r="Z324" s="14">
        <f t="shared" si="56"/>
        <v>0</v>
      </c>
    </row>
    <row r="325" spans="1:26" ht="26" outlineLevel="4" x14ac:dyDescent="0.35">
      <c r="A325" s="9" t="s">
        <v>266</v>
      </c>
      <c r="B325" s="9" t="s">
        <v>295</v>
      </c>
      <c r="C325" s="9" t="s">
        <v>126</v>
      </c>
      <c r="D325" s="9" t="s">
        <v>273</v>
      </c>
      <c r="E325" s="9" t="s">
        <v>33</v>
      </c>
      <c r="F325" s="10" t="s">
        <v>36</v>
      </c>
      <c r="G325" s="9">
        <v>2210</v>
      </c>
      <c r="H325" s="9">
        <v>3480</v>
      </c>
      <c r="I325" s="11" t="s">
        <v>274</v>
      </c>
      <c r="J325" s="37" t="s">
        <v>447</v>
      </c>
      <c r="K325" s="12">
        <v>30956915</v>
      </c>
      <c r="L325" s="12">
        <v>0</v>
      </c>
      <c r="M325" s="13">
        <f t="shared" si="59"/>
        <v>30956915</v>
      </c>
      <c r="N325" s="12">
        <v>0</v>
      </c>
      <c r="O325" s="12">
        <v>0</v>
      </c>
      <c r="P325" s="12">
        <v>0</v>
      </c>
      <c r="Q325" s="12">
        <v>30956915</v>
      </c>
      <c r="R325" s="12">
        <v>30956915</v>
      </c>
      <c r="S325" s="12">
        <v>0</v>
      </c>
      <c r="T325" s="12">
        <v>0</v>
      </c>
      <c r="U325" s="12">
        <v>0</v>
      </c>
      <c r="V325" s="13">
        <f t="shared" si="58"/>
        <v>0</v>
      </c>
      <c r="W325" s="14">
        <f t="shared" si="53"/>
        <v>1</v>
      </c>
      <c r="X325" s="14">
        <f t="shared" si="54"/>
        <v>1</v>
      </c>
      <c r="Y325" s="14">
        <f t="shared" si="55"/>
        <v>0</v>
      </c>
      <c r="Z325" s="14">
        <f t="shared" si="56"/>
        <v>1</v>
      </c>
    </row>
    <row r="326" spans="1:26" outlineLevel="4" x14ac:dyDescent="0.35">
      <c r="A326" s="9" t="s">
        <v>266</v>
      </c>
      <c r="B326" s="9" t="s">
        <v>295</v>
      </c>
      <c r="C326" s="9" t="s">
        <v>126</v>
      </c>
      <c r="D326" s="9" t="s">
        <v>135</v>
      </c>
      <c r="E326" s="9" t="s">
        <v>33</v>
      </c>
      <c r="F326" s="10" t="s">
        <v>36</v>
      </c>
      <c r="G326" s="9">
        <v>2210</v>
      </c>
      <c r="H326" s="9">
        <v>3480</v>
      </c>
      <c r="I326" s="11" t="s">
        <v>136</v>
      </c>
      <c r="J326" s="12">
        <v>45000</v>
      </c>
      <c r="K326" s="39">
        <v>0</v>
      </c>
      <c r="L326" s="12">
        <v>0</v>
      </c>
      <c r="M326" s="13">
        <f t="shared" si="59"/>
        <v>0</v>
      </c>
      <c r="N326" s="12">
        <v>0</v>
      </c>
      <c r="O326" s="12">
        <v>0</v>
      </c>
      <c r="P326" s="12">
        <v>0</v>
      </c>
      <c r="Q326" s="12">
        <v>0</v>
      </c>
      <c r="R326" s="12">
        <v>0</v>
      </c>
      <c r="S326" s="12">
        <v>0</v>
      </c>
      <c r="T326" s="12">
        <v>0</v>
      </c>
      <c r="U326" s="12">
        <v>0</v>
      </c>
      <c r="V326" s="13">
        <f t="shared" si="58"/>
        <v>0</v>
      </c>
      <c r="W326" s="14">
        <f t="shared" si="53"/>
        <v>0</v>
      </c>
      <c r="X326" s="14">
        <f t="shared" si="54"/>
        <v>0</v>
      </c>
      <c r="Y326" s="14">
        <f t="shared" si="55"/>
        <v>0</v>
      </c>
      <c r="Z326" s="14">
        <f t="shared" si="56"/>
        <v>0</v>
      </c>
    </row>
    <row r="327" spans="1:26" outlineLevel="4" x14ac:dyDescent="0.35">
      <c r="A327" s="9" t="s">
        <v>266</v>
      </c>
      <c r="B327" s="9" t="s">
        <v>295</v>
      </c>
      <c r="C327" s="9" t="s">
        <v>126</v>
      </c>
      <c r="D327" s="9" t="s">
        <v>137</v>
      </c>
      <c r="E327" s="9" t="s">
        <v>33</v>
      </c>
      <c r="F327" s="10" t="s">
        <v>36</v>
      </c>
      <c r="G327" s="9">
        <v>2240</v>
      </c>
      <c r="H327" s="9">
        <v>3480</v>
      </c>
      <c r="I327" s="11" t="s">
        <v>138</v>
      </c>
      <c r="J327" s="12">
        <v>50562540</v>
      </c>
      <c r="K327" s="12">
        <v>42513325</v>
      </c>
      <c r="L327" s="12">
        <v>0</v>
      </c>
      <c r="M327" s="13">
        <f t="shared" si="59"/>
        <v>42513325</v>
      </c>
      <c r="N327" s="12">
        <v>0</v>
      </c>
      <c r="O327" s="12">
        <v>0</v>
      </c>
      <c r="P327" s="12">
        <v>0</v>
      </c>
      <c r="Q327" s="12">
        <v>9729887.5999999996</v>
      </c>
      <c r="R327" s="12">
        <v>0</v>
      </c>
      <c r="S327" s="12">
        <v>32783437.399999999</v>
      </c>
      <c r="T327" s="12">
        <v>32783437.399999999</v>
      </c>
      <c r="U327" s="12">
        <v>0</v>
      </c>
      <c r="V327" s="13">
        <f t="shared" si="58"/>
        <v>32783437.399999999</v>
      </c>
      <c r="W327" s="14">
        <f t="shared" si="53"/>
        <v>0.22886677529927379</v>
      </c>
      <c r="X327" s="14">
        <f t="shared" si="54"/>
        <v>0.22886677529927379</v>
      </c>
      <c r="Y327" s="14">
        <f t="shared" si="55"/>
        <v>0</v>
      </c>
      <c r="Z327" s="14">
        <f t="shared" si="56"/>
        <v>0.22886677529927379</v>
      </c>
    </row>
    <row r="328" spans="1:26" outlineLevel="3" x14ac:dyDescent="0.35">
      <c r="A328" s="24"/>
      <c r="B328" s="24"/>
      <c r="C328" s="24" t="s">
        <v>463</v>
      </c>
      <c r="D328" s="24"/>
      <c r="E328" s="24"/>
      <c r="F328" s="25"/>
      <c r="G328" s="24"/>
      <c r="H328" s="24"/>
      <c r="I328" s="26"/>
      <c r="J328" s="27">
        <f t="shared" ref="J328:V328" si="62">SUBTOTAL(9,J322:J327)</f>
        <v>73470240</v>
      </c>
      <c r="K328" s="27">
        <f t="shared" si="62"/>
        <v>73470240</v>
      </c>
      <c r="L328" s="27">
        <f t="shared" si="62"/>
        <v>0</v>
      </c>
      <c r="M328" s="27">
        <f t="shared" si="62"/>
        <v>73470240</v>
      </c>
      <c r="N328" s="27">
        <f t="shared" si="62"/>
        <v>0</v>
      </c>
      <c r="O328" s="27">
        <f t="shared" si="62"/>
        <v>0</v>
      </c>
      <c r="P328" s="27">
        <f t="shared" si="62"/>
        <v>0</v>
      </c>
      <c r="Q328" s="27">
        <f t="shared" si="62"/>
        <v>40686802.600000001</v>
      </c>
      <c r="R328" s="27">
        <f t="shared" si="62"/>
        <v>30956915</v>
      </c>
      <c r="S328" s="27">
        <f t="shared" si="62"/>
        <v>32783437.399999999</v>
      </c>
      <c r="T328" s="27">
        <f t="shared" si="62"/>
        <v>32783437.399999999</v>
      </c>
      <c r="U328" s="27">
        <f t="shared" si="62"/>
        <v>0</v>
      </c>
      <c r="V328" s="27">
        <f t="shared" si="62"/>
        <v>32783437.399999999</v>
      </c>
      <c r="W328" s="28">
        <f t="shared" si="53"/>
        <v>0.55378616702490702</v>
      </c>
      <c r="X328" s="28">
        <f t="shared" si="54"/>
        <v>0.55378616702490702</v>
      </c>
      <c r="Y328" s="28">
        <f t="shared" si="55"/>
        <v>0</v>
      </c>
      <c r="Z328" s="28">
        <f t="shared" si="56"/>
        <v>0.55378616702490702</v>
      </c>
    </row>
    <row r="329" spans="1:26" ht="78" outlineLevel="4" x14ac:dyDescent="0.35">
      <c r="A329" s="18" t="s">
        <v>266</v>
      </c>
      <c r="B329" s="18" t="s">
        <v>295</v>
      </c>
      <c r="C329" s="18" t="s">
        <v>139</v>
      </c>
      <c r="D329" s="18" t="s">
        <v>140</v>
      </c>
      <c r="E329" s="18" t="s">
        <v>54</v>
      </c>
      <c r="F329" s="19" t="s">
        <v>34</v>
      </c>
      <c r="G329" s="18">
        <v>1310</v>
      </c>
      <c r="H329" s="18">
        <v>3480</v>
      </c>
      <c r="I329" s="20" t="s">
        <v>141</v>
      </c>
      <c r="J329" s="21">
        <v>5369504</v>
      </c>
      <c r="K329" s="21">
        <v>5329390</v>
      </c>
      <c r="L329" s="21">
        <v>0</v>
      </c>
      <c r="M329" s="22">
        <f t="shared" si="59"/>
        <v>5329390</v>
      </c>
      <c r="N329" s="21">
        <v>0</v>
      </c>
      <c r="O329" s="21">
        <v>1486589.47</v>
      </c>
      <c r="P329" s="21">
        <v>0</v>
      </c>
      <c r="Q329" s="21">
        <v>3842800.53</v>
      </c>
      <c r="R329" s="21">
        <v>3842800.53</v>
      </c>
      <c r="S329" s="21">
        <v>0</v>
      </c>
      <c r="T329" s="21">
        <v>0</v>
      </c>
      <c r="U329" s="21">
        <v>0</v>
      </c>
      <c r="V329" s="22">
        <f t="shared" si="58"/>
        <v>0</v>
      </c>
      <c r="W329" s="23">
        <f t="shared" si="53"/>
        <v>0.72105823180514084</v>
      </c>
      <c r="X329" s="23">
        <f t="shared" si="54"/>
        <v>0.72105823180514084</v>
      </c>
      <c r="Y329" s="23">
        <f t="shared" si="55"/>
        <v>0.27894176819485905</v>
      </c>
      <c r="Z329" s="23">
        <f t="shared" si="56"/>
        <v>0.99999999999999989</v>
      </c>
    </row>
    <row r="330" spans="1:26" ht="78" outlineLevel="4" x14ac:dyDescent="0.35">
      <c r="A330" s="9" t="s">
        <v>266</v>
      </c>
      <c r="B330" s="9" t="s">
        <v>295</v>
      </c>
      <c r="C330" s="9" t="s">
        <v>139</v>
      </c>
      <c r="D330" s="9" t="s">
        <v>140</v>
      </c>
      <c r="E330" s="9" t="s">
        <v>142</v>
      </c>
      <c r="F330" s="10" t="s">
        <v>34</v>
      </c>
      <c r="G330" s="9">
        <v>1310</v>
      </c>
      <c r="H330" s="9">
        <v>3480</v>
      </c>
      <c r="I330" s="11" t="s">
        <v>143</v>
      </c>
      <c r="J330" s="12">
        <v>2770003</v>
      </c>
      <c r="K330" s="12">
        <v>2747433</v>
      </c>
      <c r="L330" s="12">
        <v>0</v>
      </c>
      <c r="M330" s="13">
        <f t="shared" si="59"/>
        <v>2747433</v>
      </c>
      <c r="N330" s="12">
        <v>0</v>
      </c>
      <c r="O330" s="12">
        <v>306680.24</v>
      </c>
      <c r="P330" s="12">
        <v>0</v>
      </c>
      <c r="Q330" s="12">
        <v>2440752.7599999998</v>
      </c>
      <c r="R330" s="12">
        <v>2440752.7599999998</v>
      </c>
      <c r="S330" s="12">
        <v>0</v>
      </c>
      <c r="T330" s="12">
        <v>0</v>
      </c>
      <c r="U330" s="12">
        <v>0</v>
      </c>
      <c r="V330" s="13">
        <f t="shared" si="58"/>
        <v>0</v>
      </c>
      <c r="W330" s="14">
        <f t="shared" si="53"/>
        <v>0.88837571653248681</v>
      </c>
      <c r="X330" s="14">
        <f t="shared" si="54"/>
        <v>0.88837571653248681</v>
      </c>
      <c r="Y330" s="14">
        <f t="shared" si="55"/>
        <v>0.11162428346751313</v>
      </c>
      <c r="Z330" s="14">
        <f t="shared" si="56"/>
        <v>1</v>
      </c>
    </row>
    <row r="331" spans="1:26" ht="52" outlineLevel="4" x14ac:dyDescent="0.35">
      <c r="A331" s="9" t="s">
        <v>266</v>
      </c>
      <c r="B331" s="9" t="s">
        <v>295</v>
      </c>
      <c r="C331" s="9" t="s">
        <v>139</v>
      </c>
      <c r="D331" s="9" t="s">
        <v>140</v>
      </c>
      <c r="E331" s="9" t="s">
        <v>144</v>
      </c>
      <c r="F331" s="10" t="s">
        <v>34</v>
      </c>
      <c r="G331" s="9">
        <v>1310</v>
      </c>
      <c r="H331" s="9">
        <v>3480</v>
      </c>
      <c r="I331" s="11" t="s">
        <v>145</v>
      </c>
      <c r="J331" s="12">
        <v>12026112</v>
      </c>
      <c r="K331" s="12">
        <v>11939171</v>
      </c>
      <c r="L331" s="12">
        <v>0</v>
      </c>
      <c r="M331" s="13">
        <f t="shared" si="59"/>
        <v>11939171</v>
      </c>
      <c r="N331" s="12">
        <v>0</v>
      </c>
      <c r="O331" s="12">
        <v>3417911.34</v>
      </c>
      <c r="P331" s="12">
        <v>0</v>
      </c>
      <c r="Q331" s="12">
        <v>8521259.6600000001</v>
      </c>
      <c r="R331" s="12">
        <v>8521259.6600000001</v>
      </c>
      <c r="S331" s="12">
        <v>0</v>
      </c>
      <c r="T331" s="12">
        <v>0</v>
      </c>
      <c r="U331" s="12">
        <v>0</v>
      </c>
      <c r="V331" s="13">
        <f t="shared" si="58"/>
        <v>0</v>
      </c>
      <c r="W331" s="14">
        <f t="shared" si="53"/>
        <v>0.71372289248558385</v>
      </c>
      <c r="X331" s="14">
        <f t="shared" si="54"/>
        <v>0.71372289248558385</v>
      </c>
      <c r="Y331" s="14">
        <f t="shared" si="55"/>
        <v>0.28627710751441621</v>
      </c>
      <c r="Z331" s="14">
        <f t="shared" si="56"/>
        <v>1</v>
      </c>
    </row>
    <row r="332" spans="1:26" ht="26" outlineLevel="4" x14ac:dyDescent="0.35">
      <c r="A332" s="9" t="s">
        <v>266</v>
      </c>
      <c r="B332" s="9" t="s">
        <v>295</v>
      </c>
      <c r="C332" s="9" t="s">
        <v>139</v>
      </c>
      <c r="D332" s="9" t="s">
        <v>176</v>
      </c>
      <c r="E332" s="9" t="s">
        <v>33</v>
      </c>
      <c r="F332" s="10" t="s">
        <v>34</v>
      </c>
      <c r="G332" s="9">
        <v>1320</v>
      </c>
      <c r="H332" s="9">
        <v>3480</v>
      </c>
      <c r="I332" s="11" t="s">
        <v>177</v>
      </c>
      <c r="J332" s="12">
        <v>14723621</v>
      </c>
      <c r="K332" s="12">
        <v>14723621</v>
      </c>
      <c r="L332" s="12">
        <v>0</v>
      </c>
      <c r="M332" s="13">
        <f t="shared" si="59"/>
        <v>14723621</v>
      </c>
      <c r="N332" s="12">
        <v>0</v>
      </c>
      <c r="O332" s="12">
        <v>0</v>
      </c>
      <c r="P332" s="12">
        <v>0</v>
      </c>
      <c r="Q332" s="12">
        <v>9371106.9800000004</v>
      </c>
      <c r="R332" s="12">
        <v>9371106.9800000004</v>
      </c>
      <c r="S332" s="12">
        <v>5352514.0199999996</v>
      </c>
      <c r="T332" s="12">
        <v>5352514.0199999996</v>
      </c>
      <c r="U332" s="12">
        <v>0</v>
      </c>
      <c r="V332" s="13">
        <f t="shared" si="58"/>
        <v>5352514.0199999996</v>
      </c>
      <c r="W332" s="14">
        <f t="shared" si="53"/>
        <v>0.63646754966050811</v>
      </c>
      <c r="X332" s="14">
        <f t="shared" si="54"/>
        <v>0.63646754966050811</v>
      </c>
      <c r="Y332" s="14">
        <f t="shared" si="55"/>
        <v>0</v>
      </c>
      <c r="Z332" s="14">
        <f t="shared" si="56"/>
        <v>0.63646754966050811</v>
      </c>
    </row>
    <row r="333" spans="1:26" ht="91" outlineLevel="4" x14ac:dyDescent="0.35">
      <c r="A333" s="9" t="s">
        <v>266</v>
      </c>
      <c r="B333" s="9" t="s">
        <v>295</v>
      </c>
      <c r="C333" s="9" t="s">
        <v>139</v>
      </c>
      <c r="D333" s="9" t="s">
        <v>264</v>
      </c>
      <c r="E333" s="9" t="s">
        <v>33</v>
      </c>
      <c r="F333" s="10" t="s">
        <v>34</v>
      </c>
      <c r="G333" s="9">
        <v>1320</v>
      </c>
      <c r="H333" s="9">
        <v>3480</v>
      </c>
      <c r="I333" s="11" t="s">
        <v>300</v>
      </c>
      <c r="J333" s="12">
        <v>10000000</v>
      </c>
      <c r="K333" s="12">
        <v>262500</v>
      </c>
      <c r="L333" s="12">
        <v>0</v>
      </c>
      <c r="M333" s="13">
        <f t="shared" si="59"/>
        <v>262500</v>
      </c>
      <c r="N333" s="12">
        <v>0</v>
      </c>
      <c r="O333" s="12">
        <v>0</v>
      </c>
      <c r="P333" s="12">
        <v>0</v>
      </c>
      <c r="Q333" s="12">
        <v>262500</v>
      </c>
      <c r="R333" s="12">
        <v>262500</v>
      </c>
      <c r="S333" s="12">
        <v>0</v>
      </c>
      <c r="T333" s="12">
        <v>0</v>
      </c>
      <c r="U333" s="12">
        <v>0</v>
      </c>
      <c r="V333" s="13">
        <f t="shared" si="58"/>
        <v>0</v>
      </c>
      <c r="W333" s="14">
        <f t="shared" si="53"/>
        <v>1</v>
      </c>
      <c r="X333" s="14">
        <f t="shared" si="54"/>
        <v>1</v>
      </c>
      <c r="Y333" s="14">
        <f t="shared" si="55"/>
        <v>0</v>
      </c>
      <c r="Z333" s="14">
        <f t="shared" si="56"/>
        <v>1</v>
      </c>
    </row>
    <row r="334" spans="1:26" outlineLevel="4" x14ac:dyDescent="0.35">
      <c r="A334" s="9" t="s">
        <v>266</v>
      </c>
      <c r="B334" s="9" t="s">
        <v>295</v>
      </c>
      <c r="C334" s="9" t="s">
        <v>139</v>
      </c>
      <c r="D334" s="9" t="s">
        <v>301</v>
      </c>
      <c r="E334" s="9" t="s">
        <v>33</v>
      </c>
      <c r="F334" s="10" t="s">
        <v>34</v>
      </c>
      <c r="G334" s="9">
        <v>1320</v>
      </c>
      <c r="H334" s="9">
        <v>3480</v>
      </c>
      <c r="I334" s="11" t="s">
        <v>302</v>
      </c>
      <c r="J334" s="37" t="s">
        <v>447</v>
      </c>
      <c r="K334" s="12">
        <v>22552171</v>
      </c>
      <c r="L334" s="12">
        <v>0</v>
      </c>
      <c r="M334" s="13">
        <f t="shared" si="59"/>
        <v>22552171</v>
      </c>
      <c r="N334" s="12">
        <v>0</v>
      </c>
      <c r="O334" s="12">
        <v>0</v>
      </c>
      <c r="P334" s="12">
        <v>0</v>
      </c>
      <c r="Q334" s="12">
        <v>0</v>
      </c>
      <c r="R334" s="12">
        <v>0</v>
      </c>
      <c r="S334" s="12">
        <v>22552171</v>
      </c>
      <c r="T334" s="12">
        <v>22552171</v>
      </c>
      <c r="U334" s="12">
        <v>0</v>
      </c>
      <c r="V334" s="13">
        <f t="shared" si="58"/>
        <v>22552171</v>
      </c>
      <c r="W334" s="14">
        <f t="shared" si="53"/>
        <v>0</v>
      </c>
      <c r="X334" s="14">
        <f t="shared" si="54"/>
        <v>0</v>
      </c>
      <c r="Y334" s="14">
        <f t="shared" si="55"/>
        <v>0</v>
      </c>
      <c r="Z334" s="14">
        <f t="shared" si="56"/>
        <v>0</v>
      </c>
    </row>
    <row r="335" spans="1:26" ht="286" outlineLevel="4" x14ac:dyDescent="0.35">
      <c r="A335" s="9" t="s">
        <v>266</v>
      </c>
      <c r="B335" s="9" t="s">
        <v>295</v>
      </c>
      <c r="C335" s="9" t="s">
        <v>139</v>
      </c>
      <c r="D335" s="9" t="s">
        <v>181</v>
      </c>
      <c r="E335" s="9" t="s">
        <v>144</v>
      </c>
      <c r="F335" s="10" t="s">
        <v>34</v>
      </c>
      <c r="G335" s="9">
        <v>1330</v>
      </c>
      <c r="H335" s="9">
        <v>3480</v>
      </c>
      <c r="I335" s="11" t="s">
        <v>303</v>
      </c>
      <c r="J335" s="12">
        <v>20000000</v>
      </c>
      <c r="K335" s="12">
        <v>20000000</v>
      </c>
      <c r="L335" s="12">
        <v>0</v>
      </c>
      <c r="M335" s="13">
        <f t="shared" si="59"/>
        <v>20000000</v>
      </c>
      <c r="N335" s="12">
        <v>0</v>
      </c>
      <c r="O335" s="12">
        <v>0</v>
      </c>
      <c r="P335" s="12">
        <v>0</v>
      </c>
      <c r="Q335" s="12">
        <v>0</v>
      </c>
      <c r="R335" s="12">
        <v>0</v>
      </c>
      <c r="S335" s="12">
        <v>20000000</v>
      </c>
      <c r="T335" s="12">
        <v>20000000</v>
      </c>
      <c r="U335" s="12">
        <v>0</v>
      </c>
      <c r="V335" s="13">
        <f t="shared" si="58"/>
        <v>20000000</v>
      </c>
      <c r="W335" s="14">
        <f t="shared" si="53"/>
        <v>0</v>
      </c>
      <c r="X335" s="14">
        <f t="shared" si="54"/>
        <v>0</v>
      </c>
      <c r="Y335" s="14">
        <f t="shared" si="55"/>
        <v>0</v>
      </c>
      <c r="Z335" s="14">
        <f t="shared" si="56"/>
        <v>0</v>
      </c>
    </row>
    <row r="336" spans="1:26" outlineLevel="3" x14ac:dyDescent="0.35">
      <c r="A336" s="24"/>
      <c r="B336" s="24"/>
      <c r="C336" s="24" t="s">
        <v>464</v>
      </c>
      <c r="D336" s="24"/>
      <c r="E336" s="24"/>
      <c r="F336" s="25"/>
      <c r="G336" s="24"/>
      <c r="H336" s="24"/>
      <c r="I336" s="26"/>
      <c r="J336" s="27">
        <f t="shared" ref="J336:V336" si="63">SUBTOTAL(9,J329:J335)</f>
        <v>64889240</v>
      </c>
      <c r="K336" s="27">
        <f t="shared" si="63"/>
        <v>77554286</v>
      </c>
      <c r="L336" s="27">
        <f t="shared" si="63"/>
        <v>0</v>
      </c>
      <c r="M336" s="27">
        <f t="shared" si="63"/>
        <v>77554286</v>
      </c>
      <c r="N336" s="27">
        <f t="shared" si="63"/>
        <v>0</v>
      </c>
      <c r="O336" s="27">
        <f t="shared" si="63"/>
        <v>5211181.05</v>
      </c>
      <c r="P336" s="27">
        <f t="shared" si="63"/>
        <v>0</v>
      </c>
      <c r="Q336" s="27">
        <f t="shared" si="63"/>
        <v>24438419.93</v>
      </c>
      <c r="R336" s="27">
        <f t="shared" si="63"/>
        <v>24438419.93</v>
      </c>
      <c r="S336" s="27">
        <f t="shared" si="63"/>
        <v>47904685.019999996</v>
      </c>
      <c r="T336" s="27">
        <f t="shared" si="63"/>
        <v>47904685.019999996</v>
      </c>
      <c r="U336" s="27">
        <f t="shared" si="63"/>
        <v>0</v>
      </c>
      <c r="V336" s="27">
        <f t="shared" si="63"/>
        <v>47904685.019999996</v>
      </c>
      <c r="W336" s="28">
        <f t="shared" si="53"/>
        <v>0.31511372472696092</v>
      </c>
      <c r="X336" s="28">
        <f t="shared" si="54"/>
        <v>0.31511372472696092</v>
      </c>
      <c r="Y336" s="28">
        <f t="shared" si="55"/>
        <v>6.7193978808598662E-2</v>
      </c>
      <c r="Z336" s="28">
        <f t="shared" si="56"/>
        <v>0.3823077035355596</v>
      </c>
    </row>
    <row r="337" spans="1:26" outlineLevel="2" x14ac:dyDescent="0.35">
      <c r="A337" s="46"/>
      <c r="B337" s="46" t="s">
        <v>570</v>
      </c>
      <c r="C337" s="46"/>
      <c r="D337" s="46"/>
      <c r="E337" s="46"/>
      <c r="F337" s="47"/>
      <c r="G337" s="46"/>
      <c r="H337" s="46"/>
      <c r="I337" s="48"/>
      <c r="J337" s="49">
        <f t="shared" ref="J337:V337" si="64">SUBTOTAL(9,J280:J335)</f>
        <v>2033328545</v>
      </c>
      <c r="K337" s="49">
        <f t="shared" si="64"/>
        <v>1972342255</v>
      </c>
      <c r="L337" s="49">
        <f t="shared" si="64"/>
        <v>20564111</v>
      </c>
      <c r="M337" s="49">
        <f t="shared" si="64"/>
        <v>1972342255</v>
      </c>
      <c r="N337" s="49">
        <f t="shared" si="64"/>
        <v>0</v>
      </c>
      <c r="O337" s="49">
        <f t="shared" si="64"/>
        <v>42020449.079999998</v>
      </c>
      <c r="P337" s="49">
        <f t="shared" si="64"/>
        <v>0</v>
      </c>
      <c r="Q337" s="49">
        <f t="shared" si="64"/>
        <v>1434073375.9500003</v>
      </c>
      <c r="R337" s="49">
        <f t="shared" si="64"/>
        <v>1405862985.3600006</v>
      </c>
      <c r="S337" s="49">
        <f t="shared" si="64"/>
        <v>475273137.96999997</v>
      </c>
      <c r="T337" s="49">
        <f t="shared" si="64"/>
        <v>496248429.96999997</v>
      </c>
      <c r="U337" s="49">
        <f t="shared" si="64"/>
        <v>0</v>
      </c>
      <c r="V337" s="49">
        <f t="shared" si="64"/>
        <v>496248429.96999991</v>
      </c>
      <c r="W337" s="50">
        <f t="shared" si="53"/>
        <v>0.72709154423606881</v>
      </c>
      <c r="X337" s="50">
        <f t="shared" si="54"/>
        <v>0.72709154423606881</v>
      </c>
      <c r="Y337" s="50">
        <f t="shared" si="55"/>
        <v>2.1304846546523943E-2</v>
      </c>
      <c r="Z337" s="50">
        <f t="shared" si="56"/>
        <v>0.74839639078259279</v>
      </c>
    </row>
    <row r="338" spans="1:26" outlineLevel="1" x14ac:dyDescent="0.35">
      <c r="A338" s="51" t="s">
        <v>452</v>
      </c>
      <c r="B338" s="51"/>
      <c r="C338" s="51"/>
      <c r="D338" s="51"/>
      <c r="E338" s="51"/>
      <c r="F338" s="52"/>
      <c r="G338" s="51"/>
      <c r="H338" s="51"/>
      <c r="I338" s="53"/>
      <c r="J338" s="54">
        <f t="shared" ref="J338:V338" si="65">SUBTOTAL(9,J186:J335)</f>
        <v>12965412728</v>
      </c>
      <c r="K338" s="54">
        <f t="shared" si="65"/>
        <v>13333177714</v>
      </c>
      <c r="L338" s="54">
        <f t="shared" si="65"/>
        <v>169780260.92000002</v>
      </c>
      <c r="M338" s="54">
        <f t="shared" si="65"/>
        <v>13333177714</v>
      </c>
      <c r="N338" s="54">
        <f t="shared" si="65"/>
        <v>36383334</v>
      </c>
      <c r="O338" s="54">
        <f t="shared" si="65"/>
        <v>1301448942.3299999</v>
      </c>
      <c r="P338" s="54">
        <f t="shared" si="65"/>
        <v>16833500.66</v>
      </c>
      <c r="Q338" s="54">
        <f t="shared" si="65"/>
        <v>10029384820.369999</v>
      </c>
      <c r="R338" s="54">
        <f t="shared" si="65"/>
        <v>9953391346.7799988</v>
      </c>
      <c r="S338" s="54">
        <f t="shared" si="65"/>
        <v>1881505473.7400002</v>
      </c>
      <c r="T338" s="54">
        <f t="shared" si="65"/>
        <v>1949127116.6400003</v>
      </c>
      <c r="U338" s="54">
        <f t="shared" si="65"/>
        <v>0</v>
      </c>
      <c r="V338" s="54">
        <f t="shared" si="65"/>
        <v>1949127116.6399999</v>
      </c>
      <c r="W338" s="55">
        <f t="shared" si="53"/>
        <v>0.75221264093997797</v>
      </c>
      <c r="X338" s="55">
        <f t="shared" si="54"/>
        <v>0.75221264093997797</v>
      </c>
      <c r="Y338" s="55">
        <f t="shared" si="55"/>
        <v>0.1016011191066316</v>
      </c>
      <c r="Z338" s="55">
        <f t="shared" si="56"/>
        <v>0.85381376004660958</v>
      </c>
    </row>
    <row r="339" spans="1:26" ht="15" customHeight="1" outlineLevel="4" x14ac:dyDescent="0.35">
      <c r="A339" s="18" t="s">
        <v>304</v>
      </c>
      <c r="B339" s="18" t="s">
        <v>30</v>
      </c>
      <c r="C339" s="18" t="s">
        <v>31</v>
      </c>
      <c r="D339" s="18" t="s">
        <v>32</v>
      </c>
      <c r="E339" s="18" t="s">
        <v>33</v>
      </c>
      <c r="F339" s="19" t="s">
        <v>34</v>
      </c>
      <c r="G339" s="18">
        <v>1111</v>
      </c>
      <c r="H339" s="18">
        <v>3480</v>
      </c>
      <c r="I339" s="20" t="s">
        <v>35</v>
      </c>
      <c r="J339" s="21">
        <v>925701718</v>
      </c>
      <c r="K339" s="21">
        <v>900436049</v>
      </c>
      <c r="L339" s="21">
        <v>0</v>
      </c>
      <c r="M339" s="22">
        <f t="shared" si="59"/>
        <v>900436049</v>
      </c>
      <c r="N339" s="21">
        <v>0</v>
      </c>
      <c r="O339" s="21">
        <v>0</v>
      </c>
      <c r="P339" s="21">
        <v>0</v>
      </c>
      <c r="Q339" s="21">
        <v>703271689.92999995</v>
      </c>
      <c r="R339" s="21">
        <v>703271689.92999995</v>
      </c>
      <c r="S339" s="21">
        <v>197164359.06999999</v>
      </c>
      <c r="T339" s="21">
        <v>197164359.06999999</v>
      </c>
      <c r="U339" s="21">
        <v>0</v>
      </c>
      <c r="V339" s="22">
        <f t="shared" si="58"/>
        <v>197164359.07000005</v>
      </c>
      <c r="W339" s="23">
        <f t="shared" si="53"/>
        <v>0.78103457842568003</v>
      </c>
      <c r="X339" s="23">
        <f t="shared" si="54"/>
        <v>0.78103457842568003</v>
      </c>
      <c r="Y339" s="23">
        <f t="shared" si="55"/>
        <v>0</v>
      </c>
      <c r="Z339" s="23">
        <f t="shared" si="56"/>
        <v>0.78103457842568003</v>
      </c>
    </row>
    <row r="340" spans="1:26" ht="15" customHeight="1" outlineLevel="4" x14ac:dyDescent="0.35">
      <c r="A340" s="9" t="s">
        <v>304</v>
      </c>
      <c r="B340" s="9" t="s">
        <v>30</v>
      </c>
      <c r="C340" s="9" t="s">
        <v>31</v>
      </c>
      <c r="D340" s="9" t="s">
        <v>32</v>
      </c>
      <c r="E340" s="9" t="s">
        <v>33</v>
      </c>
      <c r="F340" s="10" t="s">
        <v>36</v>
      </c>
      <c r="G340" s="9">
        <v>1111</v>
      </c>
      <c r="H340" s="9">
        <v>3480</v>
      </c>
      <c r="I340" s="11" t="s">
        <v>35</v>
      </c>
      <c r="J340" s="37" t="s">
        <v>447</v>
      </c>
      <c r="K340" s="12">
        <v>35000000</v>
      </c>
      <c r="L340" s="12">
        <v>0</v>
      </c>
      <c r="M340" s="13">
        <f t="shared" si="59"/>
        <v>35000000</v>
      </c>
      <c r="N340" s="12">
        <v>0</v>
      </c>
      <c r="O340" s="12">
        <v>0</v>
      </c>
      <c r="P340" s="12">
        <v>0</v>
      </c>
      <c r="Q340" s="12">
        <v>35000000</v>
      </c>
      <c r="R340" s="12">
        <v>35000000</v>
      </c>
      <c r="S340" s="12">
        <v>0</v>
      </c>
      <c r="T340" s="12">
        <v>0</v>
      </c>
      <c r="U340" s="12">
        <v>0</v>
      </c>
      <c r="V340" s="13">
        <f t="shared" si="58"/>
        <v>0</v>
      </c>
      <c r="W340" s="14">
        <f t="shared" si="53"/>
        <v>1</v>
      </c>
      <c r="X340" s="14">
        <f t="shared" si="54"/>
        <v>1</v>
      </c>
      <c r="Y340" s="14">
        <f t="shared" si="55"/>
        <v>0</v>
      </c>
      <c r="Z340" s="14">
        <f t="shared" si="56"/>
        <v>1</v>
      </c>
    </row>
    <row r="341" spans="1:26" outlineLevel="4" x14ac:dyDescent="0.35">
      <c r="A341" s="9" t="s">
        <v>304</v>
      </c>
      <c r="B341" s="9" t="s">
        <v>30</v>
      </c>
      <c r="C341" s="9" t="s">
        <v>31</v>
      </c>
      <c r="D341" s="9" t="s">
        <v>37</v>
      </c>
      <c r="E341" s="9" t="s">
        <v>33</v>
      </c>
      <c r="F341" s="10" t="s">
        <v>34</v>
      </c>
      <c r="G341" s="9">
        <v>1111</v>
      </c>
      <c r="H341" s="9">
        <v>3480</v>
      </c>
      <c r="I341" s="11" t="s">
        <v>38</v>
      </c>
      <c r="J341" s="12">
        <v>2982927</v>
      </c>
      <c r="K341" s="12">
        <v>3982927</v>
      </c>
      <c r="L341" s="12">
        <v>0</v>
      </c>
      <c r="M341" s="13">
        <f t="shared" si="59"/>
        <v>3982927</v>
      </c>
      <c r="N341" s="12">
        <v>0</v>
      </c>
      <c r="O341" s="12">
        <v>0</v>
      </c>
      <c r="P341" s="12">
        <v>0</v>
      </c>
      <c r="Q341" s="12">
        <v>1155547.3999999999</v>
      </c>
      <c r="R341" s="12">
        <v>1155547.3999999999</v>
      </c>
      <c r="S341" s="12">
        <v>2827379.6</v>
      </c>
      <c r="T341" s="12">
        <v>2827379.6</v>
      </c>
      <c r="U341" s="12">
        <v>0</v>
      </c>
      <c r="V341" s="13">
        <f t="shared" si="58"/>
        <v>2827379.6</v>
      </c>
      <c r="W341" s="14">
        <f t="shared" si="53"/>
        <v>0.29012517678581606</v>
      </c>
      <c r="X341" s="14">
        <f t="shared" si="54"/>
        <v>0.29012517678581606</v>
      </c>
      <c r="Y341" s="14">
        <f t="shared" si="55"/>
        <v>0</v>
      </c>
      <c r="Z341" s="14">
        <f t="shared" si="56"/>
        <v>0.29012517678581606</v>
      </c>
    </row>
    <row r="342" spans="1:26" outlineLevel="4" x14ac:dyDescent="0.35">
      <c r="A342" s="9" t="s">
        <v>304</v>
      </c>
      <c r="B342" s="9" t="s">
        <v>30</v>
      </c>
      <c r="C342" s="9" t="s">
        <v>31</v>
      </c>
      <c r="D342" s="9" t="s">
        <v>39</v>
      </c>
      <c r="E342" s="9" t="s">
        <v>33</v>
      </c>
      <c r="F342" s="10" t="s">
        <v>34</v>
      </c>
      <c r="G342" s="9">
        <v>1111</v>
      </c>
      <c r="H342" s="9">
        <v>3480</v>
      </c>
      <c r="I342" s="11" t="s">
        <v>40</v>
      </c>
      <c r="J342" s="12">
        <v>13462298</v>
      </c>
      <c r="K342" s="12">
        <v>13462298</v>
      </c>
      <c r="L342" s="12">
        <v>0</v>
      </c>
      <c r="M342" s="13">
        <f t="shared" si="59"/>
        <v>13462298</v>
      </c>
      <c r="N342" s="12">
        <v>0</v>
      </c>
      <c r="O342" s="12">
        <v>0</v>
      </c>
      <c r="P342" s="12">
        <v>0</v>
      </c>
      <c r="Q342" s="12">
        <v>12364064.869999999</v>
      </c>
      <c r="R342" s="12">
        <v>12364064.869999999</v>
      </c>
      <c r="S342" s="12">
        <v>1098233.1299999999</v>
      </c>
      <c r="T342" s="12">
        <v>1098233.1299999999</v>
      </c>
      <c r="U342" s="12">
        <v>0</v>
      </c>
      <c r="V342" s="13">
        <f t="shared" si="58"/>
        <v>1098233.1300000008</v>
      </c>
      <c r="W342" s="14">
        <f t="shared" si="53"/>
        <v>0.91842157037379502</v>
      </c>
      <c r="X342" s="14">
        <f t="shared" si="54"/>
        <v>0.91842157037379502</v>
      </c>
      <c r="Y342" s="14">
        <f t="shared" si="55"/>
        <v>0</v>
      </c>
      <c r="Z342" s="14">
        <f t="shared" si="56"/>
        <v>0.91842157037379502</v>
      </c>
    </row>
    <row r="343" spans="1:26" outlineLevel="4" x14ac:dyDescent="0.35">
      <c r="A343" s="9" t="s">
        <v>304</v>
      </c>
      <c r="B343" s="9" t="s">
        <v>30</v>
      </c>
      <c r="C343" s="9" t="s">
        <v>31</v>
      </c>
      <c r="D343" s="9" t="s">
        <v>43</v>
      </c>
      <c r="E343" s="9" t="s">
        <v>33</v>
      </c>
      <c r="F343" s="10" t="s">
        <v>34</v>
      </c>
      <c r="G343" s="9">
        <v>1111</v>
      </c>
      <c r="H343" s="9">
        <v>3480</v>
      </c>
      <c r="I343" s="11" t="s">
        <v>44</v>
      </c>
      <c r="J343" s="12">
        <v>205128525</v>
      </c>
      <c r="K343" s="12">
        <v>205128525</v>
      </c>
      <c r="L343" s="12">
        <v>0</v>
      </c>
      <c r="M343" s="13">
        <f t="shared" si="59"/>
        <v>205128525</v>
      </c>
      <c r="N343" s="12">
        <v>0</v>
      </c>
      <c r="O343" s="12">
        <v>0</v>
      </c>
      <c r="P343" s="12">
        <v>0</v>
      </c>
      <c r="Q343" s="12">
        <v>158078172.75</v>
      </c>
      <c r="R343" s="12">
        <v>158078172.75</v>
      </c>
      <c r="S343" s="12">
        <v>47050352.25</v>
      </c>
      <c r="T343" s="12">
        <v>47050352.25</v>
      </c>
      <c r="U343" s="12">
        <v>0</v>
      </c>
      <c r="V343" s="13">
        <f t="shared" si="58"/>
        <v>47050352.25</v>
      </c>
      <c r="W343" s="14">
        <f t="shared" si="53"/>
        <v>0.77062989045526453</v>
      </c>
      <c r="X343" s="14">
        <f t="shared" si="54"/>
        <v>0.77062989045526453</v>
      </c>
      <c r="Y343" s="14">
        <f t="shared" si="55"/>
        <v>0</v>
      </c>
      <c r="Z343" s="14">
        <f t="shared" si="56"/>
        <v>0.77062989045526453</v>
      </c>
    </row>
    <row r="344" spans="1:26" outlineLevel="4" x14ac:dyDescent="0.35">
      <c r="A344" s="9" t="s">
        <v>304</v>
      </c>
      <c r="B344" s="9" t="s">
        <v>30</v>
      </c>
      <c r="C344" s="9" t="s">
        <v>31</v>
      </c>
      <c r="D344" s="9" t="s">
        <v>45</v>
      </c>
      <c r="E344" s="9" t="s">
        <v>33</v>
      </c>
      <c r="F344" s="10" t="s">
        <v>34</v>
      </c>
      <c r="G344" s="9">
        <v>1111</v>
      </c>
      <c r="H344" s="9">
        <v>3480</v>
      </c>
      <c r="I344" s="11" t="s">
        <v>46</v>
      </c>
      <c r="J344" s="12">
        <v>406583531</v>
      </c>
      <c r="K344" s="12">
        <v>362481403</v>
      </c>
      <c r="L344" s="12">
        <v>0</v>
      </c>
      <c r="M344" s="13">
        <f t="shared" si="59"/>
        <v>362481403</v>
      </c>
      <c r="N344" s="12">
        <v>0</v>
      </c>
      <c r="O344" s="12">
        <v>0</v>
      </c>
      <c r="P344" s="12">
        <v>0</v>
      </c>
      <c r="Q344" s="12">
        <v>280488437.74000001</v>
      </c>
      <c r="R344" s="12">
        <v>280488437.74000001</v>
      </c>
      <c r="S344" s="12">
        <v>81992965.260000005</v>
      </c>
      <c r="T344" s="12">
        <v>81992965.260000005</v>
      </c>
      <c r="U344" s="12">
        <v>0</v>
      </c>
      <c r="V344" s="13">
        <f t="shared" si="58"/>
        <v>81992965.25999999</v>
      </c>
      <c r="W344" s="14">
        <f t="shared" si="53"/>
        <v>0.77380090514602207</v>
      </c>
      <c r="X344" s="14">
        <f t="shared" si="54"/>
        <v>0.77380090514602207</v>
      </c>
      <c r="Y344" s="14">
        <f t="shared" si="55"/>
        <v>0</v>
      </c>
      <c r="Z344" s="14">
        <f t="shared" si="56"/>
        <v>0.77380090514602207</v>
      </c>
    </row>
    <row r="345" spans="1:26" outlineLevel="4" x14ac:dyDescent="0.35">
      <c r="A345" s="9" t="s">
        <v>304</v>
      </c>
      <c r="B345" s="9" t="s">
        <v>30</v>
      </c>
      <c r="C345" s="9" t="s">
        <v>31</v>
      </c>
      <c r="D345" s="9" t="s">
        <v>47</v>
      </c>
      <c r="E345" s="9" t="s">
        <v>33</v>
      </c>
      <c r="F345" s="10" t="s">
        <v>34</v>
      </c>
      <c r="G345" s="9">
        <v>1111</v>
      </c>
      <c r="H345" s="9">
        <v>3480</v>
      </c>
      <c r="I345" s="11" t="s">
        <v>48</v>
      </c>
      <c r="J345" s="12">
        <v>129292782</v>
      </c>
      <c r="K345" s="12">
        <v>137935132</v>
      </c>
      <c r="L345" s="12">
        <v>0</v>
      </c>
      <c r="M345" s="13">
        <f t="shared" si="59"/>
        <v>137935132</v>
      </c>
      <c r="N345" s="12">
        <v>0</v>
      </c>
      <c r="O345" s="12">
        <v>0</v>
      </c>
      <c r="P345" s="12">
        <v>0</v>
      </c>
      <c r="Q345" s="12">
        <v>2433701.9500000002</v>
      </c>
      <c r="R345" s="12">
        <v>2433701.9500000002</v>
      </c>
      <c r="S345" s="12">
        <v>135501430.05000001</v>
      </c>
      <c r="T345" s="12">
        <v>135501430.05000001</v>
      </c>
      <c r="U345" s="12">
        <v>0</v>
      </c>
      <c r="V345" s="13">
        <f t="shared" si="58"/>
        <v>135501430.05000001</v>
      </c>
      <c r="W345" s="14">
        <f t="shared" si="53"/>
        <v>1.7643814992688012E-2</v>
      </c>
      <c r="X345" s="14">
        <f t="shared" si="54"/>
        <v>1.7643814992688012E-2</v>
      </c>
      <c r="Y345" s="14">
        <f t="shared" si="55"/>
        <v>0</v>
      </c>
      <c r="Z345" s="14">
        <f t="shared" si="56"/>
        <v>1.7643814992688012E-2</v>
      </c>
    </row>
    <row r="346" spans="1:26" outlineLevel="4" x14ac:dyDescent="0.35">
      <c r="A346" s="9" t="s">
        <v>304</v>
      </c>
      <c r="B346" s="9" t="s">
        <v>30</v>
      </c>
      <c r="C346" s="9" t="s">
        <v>31</v>
      </c>
      <c r="D346" s="9" t="s">
        <v>49</v>
      </c>
      <c r="E346" s="9" t="s">
        <v>33</v>
      </c>
      <c r="F346" s="10" t="s">
        <v>34</v>
      </c>
      <c r="G346" s="9">
        <v>1111</v>
      </c>
      <c r="H346" s="9">
        <v>3480</v>
      </c>
      <c r="I346" s="11" t="s">
        <v>50</v>
      </c>
      <c r="J346" s="12">
        <v>110157997</v>
      </c>
      <c r="K346" s="12">
        <v>123550242</v>
      </c>
      <c r="L346" s="12">
        <v>0</v>
      </c>
      <c r="M346" s="13">
        <f t="shared" si="59"/>
        <v>123550242</v>
      </c>
      <c r="N346" s="12">
        <v>0</v>
      </c>
      <c r="O346" s="12">
        <v>0</v>
      </c>
      <c r="P346" s="12">
        <v>0</v>
      </c>
      <c r="Q346" s="12">
        <v>122453857.43000001</v>
      </c>
      <c r="R346" s="12">
        <v>122453857.43000001</v>
      </c>
      <c r="S346" s="12">
        <v>1096384.57</v>
      </c>
      <c r="T346" s="12">
        <v>1096384.57</v>
      </c>
      <c r="U346" s="12">
        <v>0</v>
      </c>
      <c r="V346" s="13">
        <f t="shared" si="58"/>
        <v>1096384.5699999928</v>
      </c>
      <c r="W346" s="14">
        <f t="shared" si="53"/>
        <v>0.99112600224611469</v>
      </c>
      <c r="X346" s="14">
        <f t="shared" si="54"/>
        <v>0.99112600224611469</v>
      </c>
      <c r="Y346" s="14">
        <f t="shared" si="55"/>
        <v>0</v>
      </c>
      <c r="Z346" s="14">
        <f t="shared" si="56"/>
        <v>0.99112600224611469</v>
      </c>
    </row>
    <row r="347" spans="1:26" outlineLevel="4" x14ac:dyDescent="0.35">
      <c r="A347" s="9" t="s">
        <v>304</v>
      </c>
      <c r="B347" s="9" t="s">
        <v>30</v>
      </c>
      <c r="C347" s="9" t="s">
        <v>31</v>
      </c>
      <c r="D347" s="9" t="s">
        <v>51</v>
      </c>
      <c r="E347" s="9" t="s">
        <v>33</v>
      </c>
      <c r="F347" s="10" t="s">
        <v>34</v>
      </c>
      <c r="G347" s="9">
        <v>1111</v>
      </c>
      <c r="H347" s="9">
        <v>3480</v>
      </c>
      <c r="I347" s="11" t="s">
        <v>52</v>
      </c>
      <c r="J347" s="12">
        <v>69173506</v>
      </c>
      <c r="K347" s="12">
        <v>68823506</v>
      </c>
      <c r="L347" s="12">
        <v>0</v>
      </c>
      <c r="M347" s="13">
        <f t="shared" si="59"/>
        <v>68823506</v>
      </c>
      <c r="N347" s="12">
        <v>0</v>
      </c>
      <c r="O347" s="12">
        <v>0</v>
      </c>
      <c r="P347" s="12">
        <v>0</v>
      </c>
      <c r="Q347" s="12">
        <v>50033348.299999997</v>
      </c>
      <c r="R347" s="12">
        <v>50033348.299999997</v>
      </c>
      <c r="S347" s="12">
        <v>18790157.699999999</v>
      </c>
      <c r="T347" s="12">
        <v>18790157.699999999</v>
      </c>
      <c r="U347" s="12">
        <v>0</v>
      </c>
      <c r="V347" s="13">
        <f t="shared" si="58"/>
        <v>18790157.700000003</v>
      </c>
      <c r="W347" s="14">
        <f t="shared" si="53"/>
        <v>0.72698052174209193</v>
      </c>
      <c r="X347" s="14">
        <f t="shared" si="54"/>
        <v>0.72698052174209193</v>
      </c>
      <c r="Y347" s="14">
        <f t="shared" si="55"/>
        <v>0</v>
      </c>
      <c r="Z347" s="14">
        <f t="shared" si="56"/>
        <v>0.72698052174209193</v>
      </c>
    </row>
    <row r="348" spans="1:26" ht="78" outlineLevel="4" x14ac:dyDescent="0.35">
      <c r="A348" s="9" t="s">
        <v>304</v>
      </c>
      <c r="B348" s="9" t="s">
        <v>30</v>
      </c>
      <c r="C348" s="9" t="s">
        <v>31</v>
      </c>
      <c r="D348" s="9" t="s">
        <v>53</v>
      </c>
      <c r="E348" s="9" t="s">
        <v>54</v>
      </c>
      <c r="F348" s="10" t="s">
        <v>34</v>
      </c>
      <c r="G348" s="9">
        <v>1112</v>
      </c>
      <c r="H348" s="9">
        <v>3480</v>
      </c>
      <c r="I348" s="11" t="s">
        <v>55</v>
      </c>
      <c r="J348" s="12">
        <v>143572417</v>
      </c>
      <c r="K348" s="12">
        <v>152663601</v>
      </c>
      <c r="L348" s="12">
        <v>0</v>
      </c>
      <c r="M348" s="13">
        <f t="shared" si="59"/>
        <v>152663601</v>
      </c>
      <c r="N348" s="12">
        <v>0</v>
      </c>
      <c r="O348" s="12">
        <v>24250933</v>
      </c>
      <c r="P348" s="12">
        <v>0</v>
      </c>
      <c r="Q348" s="12">
        <v>128412668</v>
      </c>
      <c r="R348" s="12">
        <v>128412668</v>
      </c>
      <c r="S348" s="12">
        <v>0</v>
      </c>
      <c r="T348" s="12">
        <v>0</v>
      </c>
      <c r="U348" s="12">
        <v>0</v>
      </c>
      <c r="V348" s="13">
        <f t="shared" si="58"/>
        <v>0</v>
      </c>
      <c r="W348" s="14">
        <f t="shared" ref="W348:W410" si="66">+IF(K348=0,0,Q348/K348)</f>
        <v>0.84114790401151351</v>
      </c>
      <c r="X348" s="14">
        <f t="shared" ref="X348:X410" si="67">+IF(M348=0,0,Q348/M348)</f>
        <v>0.84114790401151351</v>
      </c>
      <c r="Y348" s="14">
        <f t="shared" ref="Y348:Y410" si="68">+IF(M348=0,0,(N348+O348+P348)/M348)</f>
        <v>0.15885209598848649</v>
      </c>
      <c r="Z348" s="14">
        <f t="shared" ref="Z348:Z410" si="69">+X348+Y348</f>
        <v>1</v>
      </c>
    </row>
    <row r="349" spans="1:26" ht="52" outlineLevel="4" x14ac:dyDescent="0.35">
      <c r="A349" s="9" t="s">
        <v>304</v>
      </c>
      <c r="B349" s="9" t="s">
        <v>30</v>
      </c>
      <c r="C349" s="9" t="s">
        <v>31</v>
      </c>
      <c r="D349" s="9" t="s">
        <v>56</v>
      </c>
      <c r="E349" s="9" t="s">
        <v>54</v>
      </c>
      <c r="F349" s="10" t="s">
        <v>34</v>
      </c>
      <c r="G349" s="9">
        <v>1112</v>
      </c>
      <c r="H349" s="9">
        <v>3480</v>
      </c>
      <c r="I349" s="11" t="s">
        <v>57</v>
      </c>
      <c r="J349" s="12">
        <v>7760671</v>
      </c>
      <c r="K349" s="12">
        <v>8252092</v>
      </c>
      <c r="L349" s="12">
        <v>0</v>
      </c>
      <c r="M349" s="13">
        <f t="shared" si="59"/>
        <v>8252092</v>
      </c>
      <c r="N349" s="12">
        <v>0</v>
      </c>
      <c r="O349" s="12">
        <v>1309059</v>
      </c>
      <c r="P349" s="12">
        <v>0</v>
      </c>
      <c r="Q349" s="12">
        <v>6943033</v>
      </c>
      <c r="R349" s="12">
        <v>6943033</v>
      </c>
      <c r="S349" s="12">
        <v>0</v>
      </c>
      <c r="T349" s="12">
        <v>0</v>
      </c>
      <c r="U349" s="12">
        <v>0</v>
      </c>
      <c r="V349" s="13">
        <f t="shared" si="58"/>
        <v>0</v>
      </c>
      <c r="W349" s="14">
        <f t="shared" si="66"/>
        <v>0.84136640745158919</v>
      </c>
      <c r="X349" s="14">
        <f t="shared" si="67"/>
        <v>0.84136640745158919</v>
      </c>
      <c r="Y349" s="14">
        <f t="shared" si="68"/>
        <v>0.15863359254841075</v>
      </c>
      <c r="Z349" s="14">
        <f t="shared" si="69"/>
        <v>1</v>
      </c>
    </row>
    <row r="350" spans="1:26" ht="78" outlineLevel="4" x14ac:dyDescent="0.35">
      <c r="A350" s="9" t="s">
        <v>304</v>
      </c>
      <c r="B350" s="9" t="s">
        <v>30</v>
      </c>
      <c r="C350" s="9" t="s">
        <v>31</v>
      </c>
      <c r="D350" s="9" t="s">
        <v>58</v>
      </c>
      <c r="E350" s="9" t="s">
        <v>54</v>
      </c>
      <c r="F350" s="10" t="s">
        <v>34</v>
      </c>
      <c r="G350" s="9">
        <v>1112</v>
      </c>
      <c r="H350" s="9">
        <v>3480</v>
      </c>
      <c r="I350" s="11" t="s">
        <v>200</v>
      </c>
      <c r="J350" s="12">
        <v>32601754</v>
      </c>
      <c r="K350" s="12">
        <v>32361766</v>
      </c>
      <c r="L350" s="12">
        <v>0</v>
      </c>
      <c r="M350" s="13">
        <f t="shared" si="59"/>
        <v>32361766</v>
      </c>
      <c r="N350" s="12">
        <v>0</v>
      </c>
      <c r="O350" s="12">
        <v>7292582</v>
      </c>
      <c r="P350" s="12">
        <v>0</v>
      </c>
      <c r="Q350" s="12">
        <v>25069184</v>
      </c>
      <c r="R350" s="12">
        <v>25069184</v>
      </c>
      <c r="S350" s="12">
        <v>0</v>
      </c>
      <c r="T350" s="12">
        <v>0</v>
      </c>
      <c r="U350" s="12">
        <v>0</v>
      </c>
      <c r="V350" s="13">
        <f t="shared" si="58"/>
        <v>0</v>
      </c>
      <c r="W350" s="14">
        <f t="shared" si="66"/>
        <v>0.77465438690830413</v>
      </c>
      <c r="X350" s="14">
        <f t="shared" si="67"/>
        <v>0.77465438690830413</v>
      </c>
      <c r="Y350" s="14">
        <f t="shared" si="68"/>
        <v>0.22534561309169593</v>
      </c>
      <c r="Z350" s="14">
        <f t="shared" si="69"/>
        <v>1</v>
      </c>
    </row>
    <row r="351" spans="1:26" ht="52" outlineLevel="4" x14ac:dyDescent="0.35">
      <c r="A351" s="9" t="s">
        <v>304</v>
      </c>
      <c r="B351" s="9" t="s">
        <v>30</v>
      </c>
      <c r="C351" s="9" t="s">
        <v>31</v>
      </c>
      <c r="D351" s="9" t="s">
        <v>60</v>
      </c>
      <c r="E351" s="9" t="s">
        <v>54</v>
      </c>
      <c r="F351" s="10" t="s">
        <v>34</v>
      </c>
      <c r="G351" s="9">
        <v>1112</v>
      </c>
      <c r="H351" s="9">
        <v>3480</v>
      </c>
      <c r="I351" s="11" t="s">
        <v>61</v>
      </c>
      <c r="J351" s="12">
        <v>46564027</v>
      </c>
      <c r="K351" s="12">
        <v>49512522</v>
      </c>
      <c r="L351" s="12">
        <v>0</v>
      </c>
      <c r="M351" s="13">
        <f t="shared" si="59"/>
        <v>49512522</v>
      </c>
      <c r="N351" s="12">
        <v>0</v>
      </c>
      <c r="O351" s="12">
        <v>7885721</v>
      </c>
      <c r="P351" s="12">
        <v>0</v>
      </c>
      <c r="Q351" s="12">
        <v>41626801</v>
      </c>
      <c r="R351" s="12">
        <v>41626801</v>
      </c>
      <c r="S351" s="12">
        <v>0</v>
      </c>
      <c r="T351" s="12">
        <v>0</v>
      </c>
      <c r="U351" s="12">
        <v>0</v>
      </c>
      <c r="V351" s="13">
        <f t="shared" si="58"/>
        <v>0</v>
      </c>
      <c r="W351" s="14">
        <f t="shared" si="66"/>
        <v>0.84073279482713481</v>
      </c>
      <c r="X351" s="14">
        <f t="shared" si="67"/>
        <v>0.84073279482713481</v>
      </c>
      <c r="Y351" s="14">
        <f t="shared" si="68"/>
        <v>0.15926720517286516</v>
      </c>
      <c r="Z351" s="14">
        <f t="shared" si="69"/>
        <v>1</v>
      </c>
    </row>
    <row r="352" spans="1:26" ht="65" outlineLevel="4" x14ac:dyDescent="0.35">
      <c r="A352" s="9" t="s">
        <v>304</v>
      </c>
      <c r="B352" s="9" t="s">
        <v>30</v>
      </c>
      <c r="C352" s="9" t="s">
        <v>31</v>
      </c>
      <c r="D352" s="9" t="s">
        <v>62</v>
      </c>
      <c r="E352" s="9" t="s">
        <v>54</v>
      </c>
      <c r="F352" s="10" t="s">
        <v>34</v>
      </c>
      <c r="G352" s="9">
        <v>1112</v>
      </c>
      <c r="H352" s="9">
        <v>3480</v>
      </c>
      <c r="I352" s="11" t="s">
        <v>63</v>
      </c>
      <c r="J352" s="12">
        <v>23282014</v>
      </c>
      <c r="K352" s="12">
        <v>24756265</v>
      </c>
      <c r="L352" s="12">
        <v>0</v>
      </c>
      <c r="M352" s="13">
        <f t="shared" si="59"/>
        <v>24756265</v>
      </c>
      <c r="N352" s="12">
        <v>0</v>
      </c>
      <c r="O352" s="12">
        <v>3922360</v>
      </c>
      <c r="P352" s="12">
        <v>0</v>
      </c>
      <c r="Q352" s="12">
        <v>20833905</v>
      </c>
      <c r="R352" s="12">
        <v>20833905</v>
      </c>
      <c r="S352" s="12">
        <v>0</v>
      </c>
      <c r="T352" s="12">
        <v>0</v>
      </c>
      <c r="U352" s="12">
        <v>0</v>
      </c>
      <c r="V352" s="13">
        <f t="shared" si="58"/>
        <v>0</v>
      </c>
      <c r="W352" s="14">
        <f t="shared" si="66"/>
        <v>0.841560913974705</v>
      </c>
      <c r="X352" s="14">
        <f t="shared" si="67"/>
        <v>0.841560913974705</v>
      </c>
      <c r="Y352" s="14">
        <f t="shared" si="68"/>
        <v>0.15843908602529502</v>
      </c>
      <c r="Z352" s="14">
        <f t="shared" si="69"/>
        <v>1</v>
      </c>
    </row>
    <row r="353" spans="1:26" ht="52" outlineLevel="4" x14ac:dyDescent="0.35">
      <c r="A353" s="9" t="s">
        <v>304</v>
      </c>
      <c r="B353" s="9" t="s">
        <v>30</v>
      </c>
      <c r="C353" s="9" t="s">
        <v>31</v>
      </c>
      <c r="D353" s="9" t="s">
        <v>64</v>
      </c>
      <c r="E353" s="9" t="s">
        <v>54</v>
      </c>
      <c r="F353" s="10" t="s">
        <v>34</v>
      </c>
      <c r="G353" s="9">
        <v>1112</v>
      </c>
      <c r="H353" s="9">
        <v>3480</v>
      </c>
      <c r="I353" s="11" t="s">
        <v>65</v>
      </c>
      <c r="J353" s="12">
        <v>64357372</v>
      </c>
      <c r="K353" s="12">
        <v>71263710</v>
      </c>
      <c r="L353" s="12">
        <v>0</v>
      </c>
      <c r="M353" s="13">
        <f t="shared" si="59"/>
        <v>71263710</v>
      </c>
      <c r="N353" s="12">
        <v>0</v>
      </c>
      <c r="O353" s="12">
        <v>19117733.989999998</v>
      </c>
      <c r="P353" s="12">
        <v>0</v>
      </c>
      <c r="Q353" s="12">
        <v>52145976.009999998</v>
      </c>
      <c r="R353" s="12">
        <v>52145976.009999998</v>
      </c>
      <c r="S353" s="12">
        <v>0</v>
      </c>
      <c r="T353" s="12">
        <v>0</v>
      </c>
      <c r="U353" s="12">
        <v>0</v>
      </c>
      <c r="V353" s="13">
        <f t="shared" si="58"/>
        <v>0</v>
      </c>
      <c r="W353" s="14">
        <f t="shared" si="66"/>
        <v>0.73173254676187915</v>
      </c>
      <c r="X353" s="14">
        <f t="shared" si="67"/>
        <v>0.73173254676187915</v>
      </c>
      <c r="Y353" s="14">
        <f t="shared" si="68"/>
        <v>0.26826745323812073</v>
      </c>
      <c r="Z353" s="14">
        <f t="shared" si="69"/>
        <v>0.99999999999999989</v>
      </c>
    </row>
    <row r="354" spans="1:26" outlineLevel="3" x14ac:dyDescent="0.35">
      <c r="A354" s="24"/>
      <c r="B354" s="24"/>
      <c r="C354" s="24" t="s">
        <v>460</v>
      </c>
      <c r="D354" s="24"/>
      <c r="E354" s="24"/>
      <c r="F354" s="25"/>
      <c r="G354" s="24"/>
      <c r="H354" s="24"/>
      <c r="I354" s="26"/>
      <c r="J354" s="27">
        <f t="shared" ref="J354:V354" si="70">SUBTOTAL(9,J339:J353)</f>
        <v>2180621539</v>
      </c>
      <c r="K354" s="27">
        <f t="shared" si="70"/>
        <v>2189610038</v>
      </c>
      <c r="L354" s="27">
        <f t="shared" si="70"/>
        <v>0</v>
      </c>
      <c r="M354" s="27">
        <f t="shared" si="70"/>
        <v>2189610038</v>
      </c>
      <c r="N354" s="27">
        <f t="shared" si="70"/>
        <v>0</v>
      </c>
      <c r="O354" s="27">
        <f t="shared" si="70"/>
        <v>63778388.989999995</v>
      </c>
      <c r="P354" s="27">
        <f t="shared" si="70"/>
        <v>0</v>
      </c>
      <c r="Q354" s="27">
        <f t="shared" si="70"/>
        <v>1640310387.3800001</v>
      </c>
      <c r="R354" s="27">
        <f t="shared" si="70"/>
        <v>1640310387.3800001</v>
      </c>
      <c r="S354" s="27">
        <f t="shared" si="70"/>
        <v>485521261.63</v>
      </c>
      <c r="T354" s="27">
        <f t="shared" si="70"/>
        <v>485521261.63</v>
      </c>
      <c r="U354" s="27">
        <f t="shared" si="70"/>
        <v>0</v>
      </c>
      <c r="V354" s="27">
        <f t="shared" si="70"/>
        <v>485521261.63000005</v>
      </c>
      <c r="W354" s="28">
        <f t="shared" si="66"/>
        <v>0.7491335712354823</v>
      </c>
      <c r="X354" s="28">
        <f t="shared" si="67"/>
        <v>0.7491335712354823</v>
      </c>
      <c r="Y354" s="28">
        <f t="shared" si="68"/>
        <v>2.9127738676360596E-2</v>
      </c>
      <c r="Z354" s="28">
        <f t="shared" si="69"/>
        <v>0.77826130991184295</v>
      </c>
    </row>
    <row r="355" spans="1:26" ht="156" outlineLevel="4" x14ac:dyDescent="0.35">
      <c r="A355" s="18" t="s">
        <v>304</v>
      </c>
      <c r="B355" s="18" t="s">
        <v>30</v>
      </c>
      <c r="C355" s="18" t="s">
        <v>66</v>
      </c>
      <c r="D355" s="18" t="s">
        <v>219</v>
      </c>
      <c r="E355" s="18" t="s">
        <v>33</v>
      </c>
      <c r="F355" s="19" t="s">
        <v>34</v>
      </c>
      <c r="G355" s="18">
        <v>1120</v>
      </c>
      <c r="H355" s="18">
        <v>3480</v>
      </c>
      <c r="I355" s="20" t="s">
        <v>305</v>
      </c>
      <c r="J355" s="21">
        <v>500908470</v>
      </c>
      <c r="K355" s="21">
        <v>374078947</v>
      </c>
      <c r="L355" s="21">
        <v>133142264.51000001</v>
      </c>
      <c r="M355" s="22">
        <f t="shared" si="59"/>
        <v>374078947</v>
      </c>
      <c r="N355" s="21">
        <v>0</v>
      </c>
      <c r="O355" s="21">
        <v>186288778.78999999</v>
      </c>
      <c r="P355" s="21">
        <v>6060268.5099999998</v>
      </c>
      <c r="Q355" s="21">
        <v>48587630.979999997</v>
      </c>
      <c r="R355" s="21">
        <v>48587630.979999997</v>
      </c>
      <c r="S355" s="21">
        <v>3.78</v>
      </c>
      <c r="T355" s="21">
        <v>133142268.72</v>
      </c>
      <c r="U355" s="21">
        <v>0</v>
      </c>
      <c r="V355" s="22">
        <f t="shared" si="58"/>
        <v>133142268.72000003</v>
      </c>
      <c r="W355" s="23">
        <f t="shared" si="66"/>
        <v>0.12988603440439003</v>
      </c>
      <c r="X355" s="23">
        <f t="shared" si="67"/>
        <v>0.12988603440439003</v>
      </c>
      <c r="Y355" s="23">
        <f t="shared" si="68"/>
        <v>0.5141937252619565</v>
      </c>
      <c r="Z355" s="23">
        <f t="shared" si="69"/>
        <v>0.64407975966634656</v>
      </c>
    </row>
    <row r="356" spans="1:26" outlineLevel="4" x14ac:dyDescent="0.35">
      <c r="A356" s="9" t="s">
        <v>304</v>
      </c>
      <c r="B356" s="9" t="s">
        <v>30</v>
      </c>
      <c r="C356" s="9" t="s">
        <v>66</v>
      </c>
      <c r="D356" s="9" t="s">
        <v>83</v>
      </c>
      <c r="E356" s="9" t="s">
        <v>33</v>
      </c>
      <c r="F356" s="10" t="s">
        <v>34</v>
      </c>
      <c r="G356" s="9">
        <v>1120</v>
      </c>
      <c r="H356" s="9">
        <v>3480</v>
      </c>
      <c r="I356" s="11" t="s">
        <v>84</v>
      </c>
      <c r="J356" s="12">
        <v>26150808</v>
      </c>
      <c r="K356" s="12">
        <v>26150808</v>
      </c>
      <c r="L356" s="12">
        <v>0</v>
      </c>
      <c r="M356" s="13">
        <f t="shared" si="59"/>
        <v>26150808</v>
      </c>
      <c r="N356" s="12">
        <v>0</v>
      </c>
      <c r="O356" s="12">
        <v>2271008</v>
      </c>
      <c r="P356" s="12">
        <v>0</v>
      </c>
      <c r="Q356" s="12">
        <v>20506500</v>
      </c>
      <c r="R356" s="12">
        <v>20506500</v>
      </c>
      <c r="S356" s="12">
        <v>3373300</v>
      </c>
      <c r="T356" s="12">
        <v>3373300</v>
      </c>
      <c r="U356" s="12">
        <v>0</v>
      </c>
      <c r="V356" s="13">
        <f t="shared" si="58"/>
        <v>3373300</v>
      </c>
      <c r="W356" s="14">
        <f t="shared" si="66"/>
        <v>0.78416315090531807</v>
      </c>
      <c r="X356" s="14">
        <f t="shared" si="67"/>
        <v>0.78416315090531807</v>
      </c>
      <c r="Y356" s="14">
        <f t="shared" si="68"/>
        <v>8.6842746885679403E-2</v>
      </c>
      <c r="Z356" s="14">
        <f t="shared" si="69"/>
        <v>0.87100589779099746</v>
      </c>
    </row>
    <row r="357" spans="1:26" ht="52" outlineLevel="4" x14ac:dyDescent="0.35">
      <c r="A357" s="9" t="s">
        <v>304</v>
      </c>
      <c r="B357" s="9" t="s">
        <v>30</v>
      </c>
      <c r="C357" s="9" t="s">
        <v>66</v>
      </c>
      <c r="D357" s="9" t="s">
        <v>237</v>
      </c>
      <c r="E357" s="9" t="s">
        <v>33</v>
      </c>
      <c r="F357" s="10" t="s">
        <v>34</v>
      </c>
      <c r="G357" s="9">
        <v>1120</v>
      </c>
      <c r="H357" s="9">
        <v>3480</v>
      </c>
      <c r="I357" s="11" t="s">
        <v>306</v>
      </c>
      <c r="J357" s="37" t="s">
        <v>447</v>
      </c>
      <c r="K357" s="12">
        <v>2000000</v>
      </c>
      <c r="L357" s="12">
        <v>0</v>
      </c>
      <c r="M357" s="13">
        <f t="shared" si="59"/>
        <v>2000000</v>
      </c>
      <c r="N357" s="12">
        <v>0</v>
      </c>
      <c r="O357" s="12">
        <v>462200</v>
      </c>
      <c r="P357" s="12">
        <v>0</v>
      </c>
      <c r="Q357" s="12">
        <v>1525260</v>
      </c>
      <c r="R357" s="12">
        <v>0</v>
      </c>
      <c r="S357" s="12">
        <v>12540</v>
      </c>
      <c r="T357" s="12">
        <v>12540</v>
      </c>
      <c r="U357" s="12">
        <v>0</v>
      </c>
      <c r="V357" s="13">
        <f t="shared" si="58"/>
        <v>12540</v>
      </c>
      <c r="W357" s="14">
        <f t="shared" si="66"/>
        <v>0.76263000000000003</v>
      </c>
      <c r="X357" s="14">
        <f t="shared" si="67"/>
        <v>0.76263000000000003</v>
      </c>
      <c r="Y357" s="14">
        <f t="shared" si="68"/>
        <v>0.2311</v>
      </c>
      <c r="Z357" s="14">
        <f t="shared" si="69"/>
        <v>0.99373</v>
      </c>
    </row>
    <row r="358" spans="1:26" outlineLevel="3" x14ac:dyDescent="0.35">
      <c r="A358" s="24"/>
      <c r="B358" s="24"/>
      <c r="C358" s="24" t="s">
        <v>461</v>
      </c>
      <c r="D358" s="24"/>
      <c r="E358" s="24"/>
      <c r="F358" s="25"/>
      <c r="G358" s="24"/>
      <c r="H358" s="24"/>
      <c r="I358" s="26"/>
      <c r="J358" s="41">
        <f t="shared" ref="J358:V358" si="71">SUBTOTAL(9,J355:J357)</f>
        <v>527059278</v>
      </c>
      <c r="K358" s="27">
        <f t="shared" si="71"/>
        <v>402229755</v>
      </c>
      <c r="L358" s="27">
        <f t="shared" si="71"/>
        <v>133142264.51000001</v>
      </c>
      <c r="M358" s="27">
        <f t="shared" si="71"/>
        <v>402229755</v>
      </c>
      <c r="N358" s="27">
        <f t="shared" si="71"/>
        <v>0</v>
      </c>
      <c r="O358" s="27">
        <f t="shared" si="71"/>
        <v>189021986.78999999</v>
      </c>
      <c r="P358" s="27">
        <f t="shared" si="71"/>
        <v>6060268.5099999998</v>
      </c>
      <c r="Q358" s="27">
        <f t="shared" si="71"/>
        <v>70619390.979999989</v>
      </c>
      <c r="R358" s="27">
        <f t="shared" si="71"/>
        <v>69094130.979999989</v>
      </c>
      <c r="S358" s="27">
        <f t="shared" si="71"/>
        <v>3385843.78</v>
      </c>
      <c r="T358" s="27">
        <f t="shared" si="71"/>
        <v>136528108.72</v>
      </c>
      <c r="U358" s="27">
        <f t="shared" si="71"/>
        <v>0</v>
      </c>
      <c r="V358" s="27">
        <f t="shared" si="71"/>
        <v>136528108.72000003</v>
      </c>
      <c r="W358" s="28">
        <f t="shared" si="66"/>
        <v>0.17556978344379318</v>
      </c>
      <c r="X358" s="28">
        <f t="shared" si="67"/>
        <v>0.17556978344379318</v>
      </c>
      <c r="Y358" s="28">
        <f t="shared" si="68"/>
        <v>0.48500204889118653</v>
      </c>
      <c r="Z358" s="28">
        <f t="shared" si="69"/>
        <v>0.66057183233497974</v>
      </c>
    </row>
    <row r="359" spans="1:26" ht="26" outlineLevel="4" x14ac:dyDescent="0.35">
      <c r="A359" s="18" t="s">
        <v>304</v>
      </c>
      <c r="B359" s="18" t="s">
        <v>30</v>
      </c>
      <c r="C359" s="18" t="s">
        <v>97</v>
      </c>
      <c r="D359" s="18" t="s">
        <v>106</v>
      </c>
      <c r="E359" s="18" t="s">
        <v>33</v>
      </c>
      <c r="F359" s="19" t="s">
        <v>34</v>
      </c>
      <c r="G359" s="18">
        <v>1120</v>
      </c>
      <c r="H359" s="18">
        <v>3480</v>
      </c>
      <c r="I359" s="20" t="s">
        <v>107</v>
      </c>
      <c r="J359" s="21">
        <v>1441609</v>
      </c>
      <c r="K359" s="21">
        <v>1441609</v>
      </c>
      <c r="L359" s="21">
        <v>0</v>
      </c>
      <c r="M359" s="22">
        <f t="shared" si="59"/>
        <v>1441609</v>
      </c>
      <c r="N359" s="21">
        <v>0</v>
      </c>
      <c r="O359" s="21">
        <v>0</v>
      </c>
      <c r="P359" s="21">
        <v>0</v>
      </c>
      <c r="Q359" s="21">
        <v>0</v>
      </c>
      <c r="R359" s="21">
        <v>0</v>
      </c>
      <c r="S359" s="21">
        <v>1441609</v>
      </c>
      <c r="T359" s="21">
        <v>1441609</v>
      </c>
      <c r="U359" s="21">
        <v>0</v>
      </c>
      <c r="V359" s="22">
        <f t="shared" si="58"/>
        <v>1441609</v>
      </c>
      <c r="W359" s="23">
        <f t="shared" si="66"/>
        <v>0</v>
      </c>
      <c r="X359" s="23">
        <f t="shared" si="67"/>
        <v>0</v>
      </c>
      <c r="Y359" s="23">
        <f t="shared" si="68"/>
        <v>0</v>
      </c>
      <c r="Z359" s="23">
        <f t="shared" si="69"/>
        <v>0</v>
      </c>
    </row>
    <row r="360" spans="1:26" outlineLevel="4" x14ac:dyDescent="0.35">
      <c r="A360" s="9" t="s">
        <v>304</v>
      </c>
      <c r="B360" s="9" t="s">
        <v>30</v>
      </c>
      <c r="C360" s="9" t="s">
        <v>97</v>
      </c>
      <c r="D360" s="9" t="s">
        <v>112</v>
      </c>
      <c r="E360" s="9" t="s">
        <v>33</v>
      </c>
      <c r="F360" s="10" t="s">
        <v>34</v>
      </c>
      <c r="G360" s="9">
        <v>1120</v>
      </c>
      <c r="H360" s="9">
        <v>3480</v>
      </c>
      <c r="I360" s="11" t="s">
        <v>113</v>
      </c>
      <c r="J360" s="12">
        <v>540412</v>
      </c>
      <c r="K360" s="12">
        <v>540412</v>
      </c>
      <c r="L360" s="12">
        <v>0</v>
      </c>
      <c r="M360" s="13">
        <f t="shared" si="59"/>
        <v>540412</v>
      </c>
      <c r="N360" s="12">
        <v>0</v>
      </c>
      <c r="O360" s="12">
        <v>141885.06</v>
      </c>
      <c r="P360" s="12">
        <v>0</v>
      </c>
      <c r="Q360" s="12">
        <v>0</v>
      </c>
      <c r="R360" s="12">
        <v>0</v>
      </c>
      <c r="S360" s="12">
        <v>398526.94</v>
      </c>
      <c r="T360" s="12">
        <v>398526.94</v>
      </c>
      <c r="U360" s="12">
        <v>0</v>
      </c>
      <c r="V360" s="13">
        <f t="shared" si="58"/>
        <v>398526.94</v>
      </c>
      <c r="W360" s="14">
        <f t="shared" si="66"/>
        <v>0</v>
      </c>
      <c r="X360" s="14">
        <f t="shared" si="67"/>
        <v>0</v>
      </c>
      <c r="Y360" s="14">
        <f t="shared" si="68"/>
        <v>0.26254979534133216</v>
      </c>
      <c r="Z360" s="14">
        <f t="shared" si="69"/>
        <v>0.26254979534133216</v>
      </c>
    </row>
    <row r="361" spans="1:26" outlineLevel="4" x14ac:dyDescent="0.35">
      <c r="A361" s="9" t="s">
        <v>304</v>
      </c>
      <c r="B361" s="9" t="s">
        <v>30</v>
      </c>
      <c r="C361" s="9" t="s">
        <v>97</v>
      </c>
      <c r="D361" s="9" t="s">
        <v>116</v>
      </c>
      <c r="E361" s="9" t="s">
        <v>33</v>
      </c>
      <c r="F361" s="10" t="s">
        <v>34</v>
      </c>
      <c r="G361" s="9">
        <v>1120</v>
      </c>
      <c r="H361" s="9">
        <v>3480</v>
      </c>
      <c r="I361" s="11" t="s">
        <v>117</v>
      </c>
      <c r="J361" s="12">
        <v>2052475</v>
      </c>
      <c r="K361" s="12">
        <v>2052475</v>
      </c>
      <c r="L361" s="12">
        <v>102975</v>
      </c>
      <c r="M361" s="13">
        <f t="shared" si="59"/>
        <v>2052475</v>
      </c>
      <c r="N361" s="12">
        <v>0</v>
      </c>
      <c r="O361" s="12">
        <v>87729.14</v>
      </c>
      <c r="P361" s="12">
        <v>0</v>
      </c>
      <c r="Q361" s="12">
        <v>858087.64</v>
      </c>
      <c r="R361" s="12">
        <v>858087.64</v>
      </c>
      <c r="S361" s="12">
        <v>1003683.22</v>
      </c>
      <c r="T361" s="12">
        <v>1106658.22</v>
      </c>
      <c r="U361" s="12">
        <v>0</v>
      </c>
      <c r="V361" s="13">
        <f t="shared" si="58"/>
        <v>1106658.2200000002</v>
      </c>
      <c r="W361" s="14">
        <f t="shared" si="66"/>
        <v>0.41807458799741776</v>
      </c>
      <c r="X361" s="14">
        <f t="shared" si="67"/>
        <v>0.41807458799741776</v>
      </c>
      <c r="Y361" s="14">
        <f t="shared" si="68"/>
        <v>4.2743097967088514E-2</v>
      </c>
      <c r="Z361" s="14">
        <f t="shared" si="69"/>
        <v>0.46081768596450629</v>
      </c>
    </row>
    <row r="362" spans="1:26" outlineLevel="3" x14ac:dyDescent="0.35">
      <c r="A362" s="24"/>
      <c r="B362" s="24"/>
      <c r="C362" s="24" t="s">
        <v>462</v>
      </c>
      <c r="D362" s="24"/>
      <c r="E362" s="24"/>
      <c r="F362" s="25"/>
      <c r="G362" s="24"/>
      <c r="H362" s="24"/>
      <c r="I362" s="26"/>
      <c r="J362" s="27">
        <f t="shared" ref="J362:V362" si="72">SUBTOTAL(9,J359:J361)</f>
        <v>4034496</v>
      </c>
      <c r="K362" s="27">
        <f t="shared" si="72"/>
        <v>4034496</v>
      </c>
      <c r="L362" s="27">
        <f t="shared" si="72"/>
        <v>102975</v>
      </c>
      <c r="M362" s="27">
        <f t="shared" si="72"/>
        <v>4034496</v>
      </c>
      <c r="N362" s="27">
        <f t="shared" si="72"/>
        <v>0</v>
      </c>
      <c r="O362" s="27">
        <f t="shared" si="72"/>
        <v>229614.2</v>
      </c>
      <c r="P362" s="27">
        <f t="shared" si="72"/>
        <v>0</v>
      </c>
      <c r="Q362" s="27">
        <f t="shared" si="72"/>
        <v>858087.64</v>
      </c>
      <c r="R362" s="27">
        <f t="shared" si="72"/>
        <v>858087.64</v>
      </c>
      <c r="S362" s="27">
        <f t="shared" si="72"/>
        <v>2843819.16</v>
      </c>
      <c r="T362" s="27">
        <f t="shared" si="72"/>
        <v>2946794.16</v>
      </c>
      <c r="U362" s="27">
        <f t="shared" si="72"/>
        <v>0</v>
      </c>
      <c r="V362" s="27">
        <f t="shared" si="72"/>
        <v>2946794.16</v>
      </c>
      <c r="W362" s="28">
        <f t="shared" si="66"/>
        <v>0.21268769134979934</v>
      </c>
      <c r="X362" s="28">
        <f t="shared" si="67"/>
        <v>0.21268769134979934</v>
      </c>
      <c r="Y362" s="28">
        <f t="shared" si="68"/>
        <v>5.6912734577007885E-2</v>
      </c>
      <c r="Z362" s="28">
        <f t="shared" si="69"/>
        <v>0.26960042592680722</v>
      </c>
    </row>
    <row r="363" spans="1:26" ht="26" outlineLevel="4" x14ac:dyDescent="0.35">
      <c r="A363" s="18" t="s">
        <v>304</v>
      </c>
      <c r="B363" s="18" t="s">
        <v>30</v>
      </c>
      <c r="C363" s="18" t="s">
        <v>126</v>
      </c>
      <c r="D363" s="18" t="s">
        <v>273</v>
      </c>
      <c r="E363" s="18" t="s">
        <v>33</v>
      </c>
      <c r="F363" s="19" t="s">
        <v>36</v>
      </c>
      <c r="G363" s="18">
        <v>2210</v>
      </c>
      <c r="H363" s="18">
        <v>3480</v>
      </c>
      <c r="I363" s="20" t="s">
        <v>274</v>
      </c>
      <c r="J363" s="21">
        <v>2170658187</v>
      </c>
      <c r="K363" s="21">
        <v>2914658187</v>
      </c>
      <c r="L363" s="21">
        <v>0</v>
      </c>
      <c r="M363" s="22">
        <f t="shared" si="59"/>
        <v>2914658187</v>
      </c>
      <c r="N363" s="21">
        <v>0</v>
      </c>
      <c r="O363" s="21">
        <v>1170542069.1900001</v>
      </c>
      <c r="P363" s="21">
        <v>24572957.010000002</v>
      </c>
      <c r="Q363" s="21">
        <v>1719341238.1700001</v>
      </c>
      <c r="R363" s="21">
        <v>1719341238.1700001</v>
      </c>
      <c r="S363" s="21">
        <v>201922.63</v>
      </c>
      <c r="T363" s="21">
        <v>201922.63</v>
      </c>
      <c r="U363" s="21">
        <v>0</v>
      </c>
      <c r="V363" s="22">
        <f t="shared" si="58"/>
        <v>201922.62999987602</v>
      </c>
      <c r="W363" s="23">
        <f t="shared" si="66"/>
        <v>0.58989463870536529</v>
      </c>
      <c r="X363" s="23">
        <f t="shared" si="67"/>
        <v>0.58989463870536529</v>
      </c>
      <c r="Y363" s="23">
        <f t="shared" si="68"/>
        <v>0.41003608297208544</v>
      </c>
      <c r="Z363" s="23">
        <f t="shared" si="69"/>
        <v>0.99993072167745067</v>
      </c>
    </row>
    <row r="364" spans="1:26" ht="39" outlineLevel="4" x14ac:dyDescent="0.35">
      <c r="A364" s="9" t="s">
        <v>304</v>
      </c>
      <c r="B364" s="9" t="s">
        <v>30</v>
      </c>
      <c r="C364" s="9" t="s">
        <v>126</v>
      </c>
      <c r="D364" s="9" t="s">
        <v>307</v>
      </c>
      <c r="E364" s="9" t="s">
        <v>33</v>
      </c>
      <c r="F364" s="10" t="s">
        <v>36</v>
      </c>
      <c r="G364" s="9">
        <v>2110</v>
      </c>
      <c r="H364" s="9">
        <v>3480</v>
      </c>
      <c r="I364" s="11" t="s">
        <v>308</v>
      </c>
      <c r="J364" s="12">
        <v>4000000000</v>
      </c>
      <c r="K364" s="12">
        <v>1282920708</v>
      </c>
      <c r="L364" s="12">
        <v>0</v>
      </c>
      <c r="M364" s="13">
        <f t="shared" si="59"/>
        <v>1282920708</v>
      </c>
      <c r="N364" s="12">
        <v>50000000</v>
      </c>
      <c r="O364" s="12">
        <v>635048085.25999999</v>
      </c>
      <c r="P364" s="12">
        <v>0</v>
      </c>
      <c r="Q364" s="12">
        <v>597872621.75</v>
      </c>
      <c r="R364" s="12">
        <v>597872621.75</v>
      </c>
      <c r="S364" s="12">
        <v>0.99</v>
      </c>
      <c r="T364" s="12">
        <v>0.99</v>
      </c>
      <c r="U364" s="12">
        <v>0</v>
      </c>
      <c r="V364" s="13">
        <f t="shared" si="58"/>
        <v>0.99000000953674316</v>
      </c>
      <c r="W364" s="14">
        <f t="shared" si="66"/>
        <v>0.46602460933228618</v>
      </c>
      <c r="X364" s="14">
        <f t="shared" si="67"/>
        <v>0.46602460933228618</v>
      </c>
      <c r="Y364" s="14">
        <f t="shared" si="68"/>
        <v>0.5339753898960371</v>
      </c>
      <c r="Z364" s="14">
        <f t="shared" si="69"/>
        <v>0.99999999922832328</v>
      </c>
    </row>
    <row r="365" spans="1:26" outlineLevel="4" x14ac:dyDescent="0.35">
      <c r="A365" s="9" t="s">
        <v>304</v>
      </c>
      <c r="B365" s="9" t="s">
        <v>30</v>
      </c>
      <c r="C365" s="9" t="s">
        <v>126</v>
      </c>
      <c r="D365" s="9" t="s">
        <v>137</v>
      </c>
      <c r="E365" s="9" t="s">
        <v>33</v>
      </c>
      <c r="F365" s="10" t="s">
        <v>36</v>
      </c>
      <c r="G365" s="9">
        <v>2240</v>
      </c>
      <c r="H365" s="9">
        <v>3480</v>
      </c>
      <c r="I365" s="11" t="s">
        <v>138</v>
      </c>
      <c r="J365" s="12">
        <v>125000000</v>
      </c>
      <c r="K365" s="12">
        <v>79368271</v>
      </c>
      <c r="L365" s="12">
        <v>0</v>
      </c>
      <c r="M365" s="13">
        <f t="shared" si="59"/>
        <v>79368271</v>
      </c>
      <c r="N365" s="12">
        <v>0</v>
      </c>
      <c r="O365" s="12">
        <v>0</v>
      </c>
      <c r="P365" s="12">
        <v>0</v>
      </c>
      <c r="Q365" s="12">
        <v>79368270.349999994</v>
      </c>
      <c r="R365" s="12">
        <v>79368270.349999994</v>
      </c>
      <c r="S365" s="12">
        <v>0.65</v>
      </c>
      <c r="T365" s="12">
        <v>0.65</v>
      </c>
      <c r="U365" s="12">
        <v>0</v>
      </c>
      <c r="V365" s="13">
        <f t="shared" si="58"/>
        <v>0.65000000596046448</v>
      </c>
      <c r="W365" s="14">
        <f t="shared" si="66"/>
        <v>0.99999999181032928</v>
      </c>
      <c r="X365" s="14">
        <f t="shared" si="67"/>
        <v>0.99999999181032928</v>
      </c>
      <c r="Y365" s="14">
        <f t="shared" si="68"/>
        <v>0</v>
      </c>
      <c r="Z365" s="14">
        <f t="shared" si="69"/>
        <v>0.99999999181032928</v>
      </c>
    </row>
    <row r="366" spans="1:26" outlineLevel="3" x14ac:dyDescent="0.35">
      <c r="A366" s="24"/>
      <c r="B366" s="24"/>
      <c r="C366" s="24" t="s">
        <v>463</v>
      </c>
      <c r="D366" s="24"/>
      <c r="E366" s="24"/>
      <c r="F366" s="25"/>
      <c r="G366" s="24"/>
      <c r="H366" s="24"/>
      <c r="I366" s="26"/>
      <c r="J366" s="27">
        <f t="shared" ref="J366:V366" si="73">SUBTOTAL(9,J363:J365)</f>
        <v>6295658187</v>
      </c>
      <c r="K366" s="27">
        <f t="shared" si="73"/>
        <v>4276947166</v>
      </c>
      <c r="L366" s="27">
        <f t="shared" si="73"/>
        <v>0</v>
      </c>
      <c r="M366" s="27">
        <f t="shared" si="73"/>
        <v>4276947166</v>
      </c>
      <c r="N366" s="27">
        <f t="shared" si="73"/>
        <v>50000000</v>
      </c>
      <c r="O366" s="27">
        <f t="shared" si="73"/>
        <v>1805590154.45</v>
      </c>
      <c r="P366" s="27">
        <f t="shared" si="73"/>
        <v>24572957.010000002</v>
      </c>
      <c r="Q366" s="27">
        <f t="shared" si="73"/>
        <v>2396582130.27</v>
      </c>
      <c r="R366" s="27">
        <f t="shared" si="73"/>
        <v>2396582130.27</v>
      </c>
      <c r="S366" s="27">
        <f t="shared" si="73"/>
        <v>201924.27</v>
      </c>
      <c r="T366" s="27">
        <f t="shared" si="73"/>
        <v>201924.27</v>
      </c>
      <c r="U366" s="27">
        <f t="shared" si="73"/>
        <v>0</v>
      </c>
      <c r="V366" s="27">
        <f t="shared" si="73"/>
        <v>201924.26999989152</v>
      </c>
      <c r="W366" s="28">
        <f t="shared" si="66"/>
        <v>0.56034878085982887</v>
      </c>
      <c r="X366" s="28">
        <f t="shared" si="67"/>
        <v>0.56034878085982887</v>
      </c>
      <c r="Y366" s="28">
        <f t="shared" si="68"/>
        <v>0.43960400689691381</v>
      </c>
      <c r="Z366" s="28">
        <f t="shared" si="69"/>
        <v>0.99995278775674268</v>
      </c>
    </row>
    <row r="367" spans="1:26" ht="78" outlineLevel="4" x14ac:dyDescent="0.35">
      <c r="A367" s="18" t="s">
        <v>304</v>
      </c>
      <c r="B367" s="18" t="s">
        <v>30</v>
      </c>
      <c r="C367" s="18" t="s">
        <v>139</v>
      </c>
      <c r="D367" s="18" t="s">
        <v>140</v>
      </c>
      <c r="E367" s="18" t="s">
        <v>54</v>
      </c>
      <c r="F367" s="19" t="s">
        <v>34</v>
      </c>
      <c r="G367" s="18">
        <v>1310</v>
      </c>
      <c r="H367" s="18">
        <v>3480</v>
      </c>
      <c r="I367" s="20" t="s">
        <v>141</v>
      </c>
      <c r="J367" s="21">
        <v>9443681</v>
      </c>
      <c r="K367" s="21">
        <v>9377040</v>
      </c>
      <c r="L367" s="21">
        <v>0</v>
      </c>
      <c r="M367" s="22">
        <f t="shared" si="59"/>
        <v>9377040</v>
      </c>
      <c r="N367" s="21">
        <v>0</v>
      </c>
      <c r="O367" s="21">
        <v>2134336.71</v>
      </c>
      <c r="P367" s="21">
        <v>0</v>
      </c>
      <c r="Q367" s="21">
        <v>7242703.29</v>
      </c>
      <c r="R367" s="21">
        <v>7242703.29</v>
      </c>
      <c r="S367" s="21">
        <v>0</v>
      </c>
      <c r="T367" s="21">
        <v>0</v>
      </c>
      <c r="U367" s="21">
        <v>0</v>
      </c>
      <c r="V367" s="22">
        <f t="shared" si="58"/>
        <v>0</v>
      </c>
      <c r="W367" s="23">
        <f t="shared" si="66"/>
        <v>0.77238694620050674</v>
      </c>
      <c r="X367" s="23">
        <f t="shared" si="67"/>
        <v>0.77238694620050674</v>
      </c>
      <c r="Y367" s="23">
        <f t="shared" si="68"/>
        <v>0.22761305379949323</v>
      </c>
      <c r="Z367" s="23">
        <f t="shared" si="69"/>
        <v>1</v>
      </c>
    </row>
    <row r="368" spans="1:26" ht="78" outlineLevel="4" x14ac:dyDescent="0.35">
      <c r="A368" s="9" t="s">
        <v>304</v>
      </c>
      <c r="B368" s="9" t="s">
        <v>30</v>
      </c>
      <c r="C368" s="9" t="s">
        <v>139</v>
      </c>
      <c r="D368" s="9" t="s">
        <v>140</v>
      </c>
      <c r="E368" s="9" t="s">
        <v>142</v>
      </c>
      <c r="F368" s="10" t="s">
        <v>34</v>
      </c>
      <c r="G368" s="9">
        <v>1310</v>
      </c>
      <c r="H368" s="9">
        <v>3480</v>
      </c>
      <c r="I368" s="11" t="s">
        <v>143</v>
      </c>
      <c r="J368" s="12">
        <v>3880336</v>
      </c>
      <c r="K368" s="12">
        <v>4126046</v>
      </c>
      <c r="L368" s="12">
        <v>0</v>
      </c>
      <c r="M368" s="13">
        <f t="shared" si="59"/>
        <v>4126046</v>
      </c>
      <c r="N368" s="12">
        <v>0</v>
      </c>
      <c r="O368" s="12">
        <v>656897.73</v>
      </c>
      <c r="P368" s="12">
        <v>0</v>
      </c>
      <c r="Q368" s="12">
        <v>3469148.27</v>
      </c>
      <c r="R368" s="12">
        <v>3469148.27</v>
      </c>
      <c r="S368" s="12">
        <v>0</v>
      </c>
      <c r="T368" s="12">
        <v>0</v>
      </c>
      <c r="U368" s="12">
        <v>0</v>
      </c>
      <c r="V368" s="13">
        <f t="shared" si="58"/>
        <v>0</v>
      </c>
      <c r="W368" s="14">
        <f t="shared" si="66"/>
        <v>0.84079243663303804</v>
      </c>
      <c r="X368" s="14">
        <f t="shared" si="67"/>
        <v>0.84079243663303804</v>
      </c>
      <c r="Y368" s="14">
        <f t="shared" si="68"/>
        <v>0.15920756336696198</v>
      </c>
      <c r="Z368" s="14">
        <f t="shared" si="69"/>
        <v>1</v>
      </c>
    </row>
    <row r="369" spans="1:26" ht="52" outlineLevel="4" x14ac:dyDescent="0.35">
      <c r="A369" s="9" t="s">
        <v>304</v>
      </c>
      <c r="B369" s="9" t="s">
        <v>30</v>
      </c>
      <c r="C369" s="9" t="s">
        <v>139</v>
      </c>
      <c r="D369" s="9" t="s">
        <v>140</v>
      </c>
      <c r="E369" s="9" t="s">
        <v>144</v>
      </c>
      <c r="F369" s="10" t="s">
        <v>34</v>
      </c>
      <c r="G369" s="9">
        <v>1310</v>
      </c>
      <c r="H369" s="9">
        <v>3480</v>
      </c>
      <c r="I369" s="11" t="s">
        <v>145</v>
      </c>
      <c r="J369" s="12">
        <v>14924826</v>
      </c>
      <c r="K369" s="12">
        <v>16536315</v>
      </c>
      <c r="L369" s="12">
        <v>0</v>
      </c>
      <c r="M369" s="13">
        <f t="shared" si="59"/>
        <v>16536315</v>
      </c>
      <c r="N369" s="12">
        <v>0</v>
      </c>
      <c r="O369" s="12">
        <v>4407547.25</v>
      </c>
      <c r="P369" s="12">
        <v>0</v>
      </c>
      <c r="Q369" s="12">
        <v>12128767.75</v>
      </c>
      <c r="R369" s="12">
        <v>12128767.75</v>
      </c>
      <c r="S369" s="12">
        <v>0</v>
      </c>
      <c r="T369" s="12">
        <v>0</v>
      </c>
      <c r="U369" s="12">
        <v>0</v>
      </c>
      <c r="V369" s="13">
        <f t="shared" ref="V369:V444" si="74">+M369-N369-O369-P369-Q369</f>
        <v>0</v>
      </c>
      <c r="W369" s="14">
        <f t="shared" si="66"/>
        <v>0.73346254894152663</v>
      </c>
      <c r="X369" s="14">
        <f t="shared" si="67"/>
        <v>0.73346254894152663</v>
      </c>
      <c r="Y369" s="14">
        <f t="shared" si="68"/>
        <v>0.26653745105847343</v>
      </c>
      <c r="Z369" s="14">
        <f t="shared" si="69"/>
        <v>1</v>
      </c>
    </row>
    <row r="370" spans="1:26" ht="26" outlineLevel="4" x14ac:dyDescent="0.35">
      <c r="A370" s="9" t="s">
        <v>304</v>
      </c>
      <c r="B370" s="9" t="s">
        <v>30</v>
      </c>
      <c r="C370" s="9" t="s">
        <v>139</v>
      </c>
      <c r="D370" s="9" t="s">
        <v>176</v>
      </c>
      <c r="E370" s="9" t="s">
        <v>33</v>
      </c>
      <c r="F370" s="10" t="s">
        <v>34</v>
      </c>
      <c r="G370" s="9">
        <v>1320</v>
      </c>
      <c r="H370" s="9">
        <v>3480</v>
      </c>
      <c r="I370" s="11" t="s">
        <v>177</v>
      </c>
      <c r="J370" s="12">
        <v>12704965</v>
      </c>
      <c r="K370" s="12">
        <v>20704965</v>
      </c>
      <c r="L370" s="12">
        <v>0</v>
      </c>
      <c r="M370" s="13">
        <f t="shared" ref="M370:M445" si="75">+K370</f>
        <v>20704965</v>
      </c>
      <c r="N370" s="12">
        <v>0</v>
      </c>
      <c r="O370" s="12">
        <v>37628.57</v>
      </c>
      <c r="P370" s="12">
        <v>0</v>
      </c>
      <c r="Q370" s="12">
        <v>12842983.619999999</v>
      </c>
      <c r="R370" s="12">
        <v>12842983.619999999</v>
      </c>
      <c r="S370" s="12">
        <v>7824352.8099999996</v>
      </c>
      <c r="T370" s="12">
        <v>7824352.8099999996</v>
      </c>
      <c r="U370" s="12">
        <v>0</v>
      </c>
      <c r="V370" s="13">
        <f t="shared" si="74"/>
        <v>7824352.8100000005</v>
      </c>
      <c r="W370" s="14">
        <f t="shared" si="66"/>
        <v>0.6202852127496955</v>
      </c>
      <c r="X370" s="14">
        <f t="shared" si="67"/>
        <v>0.6202852127496955</v>
      </c>
      <c r="Y370" s="14">
        <f t="shared" si="68"/>
        <v>1.8173694087384353E-3</v>
      </c>
      <c r="Z370" s="14">
        <f t="shared" si="69"/>
        <v>0.62210258215843395</v>
      </c>
    </row>
    <row r="371" spans="1:26" outlineLevel="3" x14ac:dyDescent="0.35">
      <c r="A371" s="24"/>
      <c r="B371" s="24"/>
      <c r="C371" s="24" t="s">
        <v>464</v>
      </c>
      <c r="D371" s="24"/>
      <c r="E371" s="24"/>
      <c r="F371" s="25"/>
      <c r="G371" s="24"/>
      <c r="H371" s="24"/>
      <c r="I371" s="26"/>
      <c r="J371" s="27">
        <f t="shared" ref="J371:V371" si="76">SUBTOTAL(9,J367:J370)</f>
        <v>40953808</v>
      </c>
      <c r="K371" s="27">
        <f t="shared" si="76"/>
        <v>50744366</v>
      </c>
      <c r="L371" s="27">
        <f t="shared" si="76"/>
        <v>0</v>
      </c>
      <c r="M371" s="27">
        <f t="shared" si="76"/>
        <v>50744366</v>
      </c>
      <c r="N371" s="27">
        <f t="shared" si="76"/>
        <v>0</v>
      </c>
      <c r="O371" s="27">
        <f t="shared" si="76"/>
        <v>7236410.2599999998</v>
      </c>
      <c r="P371" s="27">
        <f t="shared" si="76"/>
        <v>0</v>
      </c>
      <c r="Q371" s="27">
        <f t="shared" si="76"/>
        <v>35683602.93</v>
      </c>
      <c r="R371" s="27">
        <f t="shared" si="76"/>
        <v>35683602.93</v>
      </c>
      <c r="S371" s="27">
        <f t="shared" si="76"/>
        <v>7824352.8099999996</v>
      </c>
      <c r="T371" s="27">
        <f t="shared" si="76"/>
        <v>7824352.8099999996</v>
      </c>
      <c r="U371" s="27">
        <f t="shared" si="76"/>
        <v>0</v>
      </c>
      <c r="V371" s="27">
        <f t="shared" si="76"/>
        <v>7824352.8100000005</v>
      </c>
      <c r="W371" s="28">
        <f t="shared" si="66"/>
        <v>0.70320324683926483</v>
      </c>
      <c r="X371" s="28">
        <f t="shared" si="67"/>
        <v>0.70320324683926483</v>
      </c>
      <c r="Y371" s="28">
        <f t="shared" si="68"/>
        <v>0.14260519601328747</v>
      </c>
      <c r="Z371" s="28">
        <f t="shared" si="69"/>
        <v>0.8458084428525523</v>
      </c>
    </row>
    <row r="372" spans="1:26" ht="78" outlineLevel="4" x14ac:dyDescent="0.35">
      <c r="A372" s="18" t="s">
        <v>304</v>
      </c>
      <c r="B372" s="18" t="s">
        <v>30</v>
      </c>
      <c r="C372" s="18" t="s">
        <v>197</v>
      </c>
      <c r="D372" s="18" t="s">
        <v>198</v>
      </c>
      <c r="E372" s="18" t="s">
        <v>309</v>
      </c>
      <c r="F372" s="19" t="s">
        <v>34</v>
      </c>
      <c r="G372" s="18">
        <v>2310</v>
      </c>
      <c r="H372" s="18">
        <v>3480</v>
      </c>
      <c r="I372" s="20" t="s">
        <v>310</v>
      </c>
      <c r="J372" s="21">
        <v>4000000000</v>
      </c>
      <c r="K372" s="21">
        <v>4000000000</v>
      </c>
      <c r="L372" s="21">
        <v>0</v>
      </c>
      <c r="M372" s="22">
        <f t="shared" si="75"/>
        <v>4000000000</v>
      </c>
      <c r="N372" s="21">
        <v>0</v>
      </c>
      <c r="O372" s="21">
        <v>0</v>
      </c>
      <c r="P372" s="21">
        <v>0</v>
      </c>
      <c r="Q372" s="21">
        <v>4000000000</v>
      </c>
      <c r="R372" s="21">
        <v>4000000000</v>
      </c>
      <c r="S372" s="21">
        <v>0</v>
      </c>
      <c r="T372" s="21">
        <v>0</v>
      </c>
      <c r="U372" s="21">
        <v>0</v>
      </c>
      <c r="V372" s="22">
        <f t="shared" si="74"/>
        <v>0</v>
      </c>
      <c r="W372" s="23">
        <f t="shared" si="66"/>
        <v>1</v>
      </c>
      <c r="X372" s="23">
        <f t="shared" si="67"/>
        <v>1</v>
      </c>
      <c r="Y372" s="23">
        <f t="shared" si="68"/>
        <v>0</v>
      </c>
      <c r="Z372" s="23">
        <f t="shared" si="69"/>
        <v>1</v>
      </c>
    </row>
    <row r="373" spans="1:26" ht="91" outlineLevel="4" x14ac:dyDescent="0.35">
      <c r="A373" s="9" t="s">
        <v>304</v>
      </c>
      <c r="B373" s="9" t="s">
        <v>30</v>
      </c>
      <c r="C373" s="9" t="s">
        <v>197</v>
      </c>
      <c r="D373" s="9" t="s">
        <v>198</v>
      </c>
      <c r="E373" s="9" t="s">
        <v>309</v>
      </c>
      <c r="F373" s="10" t="s">
        <v>36</v>
      </c>
      <c r="G373" s="9">
        <v>2310</v>
      </c>
      <c r="H373" s="9">
        <v>3480</v>
      </c>
      <c r="I373" s="11" t="s">
        <v>311</v>
      </c>
      <c r="J373" s="12">
        <v>16610360550</v>
      </c>
      <c r="K373" s="12">
        <v>26746635480</v>
      </c>
      <c r="L373" s="12">
        <v>0</v>
      </c>
      <c r="M373" s="13">
        <f t="shared" si="75"/>
        <v>26746635480</v>
      </c>
      <c r="N373" s="12">
        <v>0</v>
      </c>
      <c r="O373" s="12">
        <v>3128159761.9099998</v>
      </c>
      <c r="P373" s="12">
        <v>0</v>
      </c>
      <c r="Q373" s="12">
        <v>23618475718.09</v>
      </c>
      <c r="R373" s="12">
        <v>23618475718.09</v>
      </c>
      <c r="S373" s="12">
        <v>0</v>
      </c>
      <c r="T373" s="12">
        <v>0</v>
      </c>
      <c r="U373" s="12">
        <v>0</v>
      </c>
      <c r="V373" s="13">
        <f t="shared" si="74"/>
        <v>0</v>
      </c>
      <c r="W373" s="14">
        <f t="shared" si="66"/>
        <v>0.88304473793538985</v>
      </c>
      <c r="X373" s="14">
        <f t="shared" si="67"/>
        <v>0.88304473793538985</v>
      </c>
      <c r="Y373" s="14">
        <f t="shared" si="68"/>
        <v>0.11695526206461015</v>
      </c>
      <c r="Z373" s="14">
        <f t="shared" si="69"/>
        <v>1</v>
      </c>
    </row>
    <row r="374" spans="1:26" outlineLevel="3" x14ac:dyDescent="0.35">
      <c r="A374" s="24"/>
      <c r="B374" s="24"/>
      <c r="C374" s="24" t="s">
        <v>465</v>
      </c>
      <c r="D374" s="24"/>
      <c r="E374" s="24"/>
      <c r="F374" s="25"/>
      <c r="G374" s="24"/>
      <c r="H374" s="24"/>
      <c r="I374" s="26"/>
      <c r="J374" s="27">
        <f t="shared" ref="J374:V374" si="77">SUBTOTAL(9,J372:J373)</f>
        <v>20610360550</v>
      </c>
      <c r="K374" s="27">
        <f t="shared" si="77"/>
        <v>30746635480</v>
      </c>
      <c r="L374" s="27">
        <f t="shared" si="77"/>
        <v>0</v>
      </c>
      <c r="M374" s="27">
        <f t="shared" si="77"/>
        <v>30746635480</v>
      </c>
      <c r="N374" s="27">
        <f t="shared" si="77"/>
        <v>0</v>
      </c>
      <c r="O374" s="27">
        <f t="shared" si="77"/>
        <v>3128159761.9099998</v>
      </c>
      <c r="P374" s="27">
        <f t="shared" si="77"/>
        <v>0</v>
      </c>
      <c r="Q374" s="27">
        <f t="shared" si="77"/>
        <v>27618475718.09</v>
      </c>
      <c r="R374" s="27">
        <f t="shared" si="77"/>
        <v>27618475718.09</v>
      </c>
      <c r="S374" s="27">
        <f t="shared" si="77"/>
        <v>0</v>
      </c>
      <c r="T374" s="27">
        <f t="shared" si="77"/>
        <v>0</v>
      </c>
      <c r="U374" s="27">
        <f t="shared" si="77"/>
        <v>0</v>
      </c>
      <c r="V374" s="27">
        <f t="shared" si="77"/>
        <v>0</v>
      </c>
      <c r="W374" s="28">
        <f t="shared" si="66"/>
        <v>0.89826009535434215</v>
      </c>
      <c r="X374" s="28">
        <f t="shared" si="67"/>
        <v>0.89826009535434215</v>
      </c>
      <c r="Y374" s="28">
        <f t="shared" si="68"/>
        <v>0.10173990464565782</v>
      </c>
      <c r="Z374" s="28">
        <f t="shared" si="69"/>
        <v>1</v>
      </c>
    </row>
    <row r="375" spans="1:26" outlineLevel="1" x14ac:dyDescent="0.35">
      <c r="A375" s="51" t="s">
        <v>453</v>
      </c>
      <c r="B375" s="51"/>
      <c r="C375" s="51"/>
      <c r="D375" s="51"/>
      <c r="E375" s="51"/>
      <c r="F375" s="52"/>
      <c r="G375" s="51"/>
      <c r="H375" s="51"/>
      <c r="I375" s="53"/>
      <c r="J375" s="54">
        <f t="shared" ref="J375:V375" si="78">SUBTOTAL(9,J339:J373)</f>
        <v>29658687858</v>
      </c>
      <c r="K375" s="54">
        <f t="shared" si="78"/>
        <v>37670201301</v>
      </c>
      <c r="L375" s="54">
        <f t="shared" si="78"/>
        <v>133245239.51000001</v>
      </c>
      <c r="M375" s="54">
        <f t="shared" si="78"/>
        <v>37670201301</v>
      </c>
      <c r="N375" s="54">
        <f t="shared" si="78"/>
        <v>50000000</v>
      </c>
      <c r="O375" s="54">
        <f t="shared" si="78"/>
        <v>5194016316.6000004</v>
      </c>
      <c r="P375" s="54">
        <f t="shared" si="78"/>
        <v>30633225.520000003</v>
      </c>
      <c r="Q375" s="54">
        <f t="shared" si="78"/>
        <v>31762529317.290001</v>
      </c>
      <c r="R375" s="54">
        <f t="shared" si="78"/>
        <v>31761004057.290001</v>
      </c>
      <c r="S375" s="54">
        <f t="shared" si="78"/>
        <v>499777201.64999998</v>
      </c>
      <c r="T375" s="54">
        <f t="shared" si="78"/>
        <v>633022441.59000003</v>
      </c>
      <c r="U375" s="54">
        <f t="shared" si="78"/>
        <v>0</v>
      </c>
      <c r="V375" s="54">
        <f t="shared" si="78"/>
        <v>633022441.59000003</v>
      </c>
      <c r="W375" s="55">
        <f t="shared" si="66"/>
        <v>0.84317386741564415</v>
      </c>
      <c r="X375" s="55">
        <f t="shared" si="67"/>
        <v>0.84317386741564415</v>
      </c>
      <c r="Y375" s="55">
        <f t="shared" si="68"/>
        <v>0.14002180397108679</v>
      </c>
      <c r="Z375" s="55">
        <f t="shared" si="69"/>
        <v>0.98319567138673092</v>
      </c>
    </row>
    <row r="376" spans="1:26" outlineLevel="4" x14ac:dyDescent="0.35">
      <c r="A376" s="18" t="s">
        <v>312</v>
      </c>
      <c r="B376" s="18" t="s">
        <v>30</v>
      </c>
      <c r="C376" s="18" t="s">
        <v>31</v>
      </c>
      <c r="D376" s="18" t="s">
        <v>32</v>
      </c>
      <c r="E376" s="18" t="s">
        <v>33</v>
      </c>
      <c r="F376" s="19" t="s">
        <v>34</v>
      </c>
      <c r="G376" s="18">
        <v>1111</v>
      </c>
      <c r="H376" s="18">
        <v>3480</v>
      </c>
      <c r="I376" s="20" t="s">
        <v>35</v>
      </c>
      <c r="J376" s="21">
        <v>2535925588</v>
      </c>
      <c r="K376" s="21">
        <v>2527261660</v>
      </c>
      <c r="L376" s="21">
        <v>0</v>
      </c>
      <c r="M376" s="22">
        <f t="shared" si="75"/>
        <v>2527261660</v>
      </c>
      <c r="N376" s="21">
        <v>0</v>
      </c>
      <c r="O376" s="21">
        <v>0</v>
      </c>
      <c r="P376" s="21">
        <v>0</v>
      </c>
      <c r="Q376" s="21">
        <v>2174194036.0300002</v>
      </c>
      <c r="R376" s="21">
        <v>2174194036.0300002</v>
      </c>
      <c r="S376" s="21">
        <v>353067623.97000003</v>
      </c>
      <c r="T376" s="21">
        <v>353067623.97000003</v>
      </c>
      <c r="U376" s="21">
        <v>0</v>
      </c>
      <c r="V376" s="22">
        <f t="shared" si="74"/>
        <v>353067623.96999979</v>
      </c>
      <c r="W376" s="23">
        <f t="shared" si="66"/>
        <v>0.86029637153993788</v>
      </c>
      <c r="X376" s="23">
        <f t="shared" si="67"/>
        <v>0.86029637153993788</v>
      </c>
      <c r="Y376" s="23">
        <f t="shared" si="68"/>
        <v>0</v>
      </c>
      <c r="Z376" s="23">
        <f t="shared" si="69"/>
        <v>0.86029637153993788</v>
      </c>
    </row>
    <row r="377" spans="1:26" outlineLevel="4" x14ac:dyDescent="0.35">
      <c r="A377" s="9" t="s">
        <v>312</v>
      </c>
      <c r="B377" s="9" t="s">
        <v>30</v>
      </c>
      <c r="C377" s="9" t="s">
        <v>31</v>
      </c>
      <c r="D377" s="9" t="s">
        <v>37</v>
      </c>
      <c r="E377" s="9" t="s">
        <v>33</v>
      </c>
      <c r="F377" s="10" t="s">
        <v>34</v>
      </c>
      <c r="G377" s="9">
        <v>1111</v>
      </c>
      <c r="H377" s="9">
        <v>3480</v>
      </c>
      <c r="I377" s="11" t="s">
        <v>38</v>
      </c>
      <c r="J377" s="12">
        <v>1958138</v>
      </c>
      <c r="K377" s="12">
        <v>1958138</v>
      </c>
      <c r="L377" s="12">
        <v>0</v>
      </c>
      <c r="M377" s="13">
        <f t="shared" si="75"/>
        <v>1958138</v>
      </c>
      <c r="N377" s="12">
        <v>0</v>
      </c>
      <c r="O377" s="12">
        <v>0</v>
      </c>
      <c r="P377" s="12">
        <v>0</v>
      </c>
      <c r="Q377" s="12">
        <v>715435</v>
      </c>
      <c r="R377" s="12">
        <v>715435</v>
      </c>
      <c r="S377" s="12">
        <v>1242703</v>
      </c>
      <c r="T377" s="12">
        <v>1242703</v>
      </c>
      <c r="U377" s="12">
        <v>0</v>
      </c>
      <c r="V377" s="13">
        <f t="shared" si="74"/>
        <v>1242703</v>
      </c>
      <c r="W377" s="14">
        <f t="shared" si="66"/>
        <v>0.36536495384901368</v>
      </c>
      <c r="X377" s="14">
        <f t="shared" si="67"/>
        <v>0.36536495384901368</v>
      </c>
      <c r="Y377" s="14">
        <f t="shared" si="68"/>
        <v>0</v>
      </c>
      <c r="Z377" s="14">
        <f t="shared" si="69"/>
        <v>0.36536495384901368</v>
      </c>
    </row>
    <row r="378" spans="1:26" outlineLevel="4" x14ac:dyDescent="0.35">
      <c r="A378" s="9" t="s">
        <v>312</v>
      </c>
      <c r="B378" s="9" t="s">
        <v>30</v>
      </c>
      <c r="C378" s="9" t="s">
        <v>31</v>
      </c>
      <c r="D378" s="9" t="s">
        <v>39</v>
      </c>
      <c r="E378" s="9" t="s">
        <v>33</v>
      </c>
      <c r="F378" s="10" t="s">
        <v>34</v>
      </c>
      <c r="G378" s="9">
        <v>1111</v>
      </c>
      <c r="H378" s="9">
        <v>3480</v>
      </c>
      <c r="I378" s="11" t="s">
        <v>40</v>
      </c>
      <c r="J378" s="12">
        <v>3780374</v>
      </c>
      <c r="K378" s="12">
        <v>3780374</v>
      </c>
      <c r="L378" s="12">
        <v>0</v>
      </c>
      <c r="M378" s="13">
        <f t="shared" si="75"/>
        <v>3780374</v>
      </c>
      <c r="N378" s="12">
        <v>0</v>
      </c>
      <c r="O378" s="12">
        <v>0</v>
      </c>
      <c r="P378" s="12">
        <v>0</v>
      </c>
      <c r="Q378" s="12">
        <v>3203439.71</v>
      </c>
      <c r="R378" s="12">
        <v>3203439.71</v>
      </c>
      <c r="S378" s="12">
        <v>576934.29</v>
      </c>
      <c r="T378" s="12">
        <v>576934.29</v>
      </c>
      <c r="U378" s="12">
        <v>0</v>
      </c>
      <c r="V378" s="13">
        <f t="shared" si="74"/>
        <v>576934.29</v>
      </c>
      <c r="W378" s="14">
        <f t="shared" si="66"/>
        <v>0.84738698075904662</v>
      </c>
      <c r="X378" s="14">
        <f t="shared" si="67"/>
        <v>0.84738698075904662</v>
      </c>
      <c r="Y378" s="14">
        <f t="shared" si="68"/>
        <v>0</v>
      </c>
      <c r="Z378" s="14">
        <f t="shared" si="69"/>
        <v>0.84738698075904662</v>
      </c>
    </row>
    <row r="379" spans="1:26" outlineLevel="4" x14ac:dyDescent="0.35">
      <c r="A379" s="9" t="s">
        <v>312</v>
      </c>
      <c r="B379" s="9" t="s">
        <v>30</v>
      </c>
      <c r="C379" s="9" t="s">
        <v>31</v>
      </c>
      <c r="D379" s="9" t="s">
        <v>43</v>
      </c>
      <c r="E379" s="9" t="s">
        <v>33</v>
      </c>
      <c r="F379" s="10" t="s">
        <v>34</v>
      </c>
      <c r="G379" s="9">
        <v>1111</v>
      </c>
      <c r="H379" s="9">
        <v>3480</v>
      </c>
      <c r="I379" s="11" t="s">
        <v>44</v>
      </c>
      <c r="J379" s="12">
        <v>858716501</v>
      </c>
      <c r="K379" s="12">
        <v>858716501</v>
      </c>
      <c r="L379" s="12">
        <v>0</v>
      </c>
      <c r="M379" s="13">
        <f t="shared" si="75"/>
        <v>858716501</v>
      </c>
      <c r="N379" s="12">
        <v>0</v>
      </c>
      <c r="O379" s="12">
        <v>0</v>
      </c>
      <c r="P379" s="12">
        <v>0</v>
      </c>
      <c r="Q379" s="12">
        <v>715348238.74000001</v>
      </c>
      <c r="R379" s="12">
        <v>715348238.74000001</v>
      </c>
      <c r="S379" s="12">
        <v>143368262.25999999</v>
      </c>
      <c r="T379" s="12">
        <v>143368262.25999999</v>
      </c>
      <c r="U379" s="12">
        <v>0</v>
      </c>
      <c r="V379" s="13">
        <f t="shared" si="74"/>
        <v>143368262.25999999</v>
      </c>
      <c r="W379" s="14">
        <f t="shared" si="66"/>
        <v>0.83304354569518169</v>
      </c>
      <c r="X379" s="14">
        <f t="shared" si="67"/>
        <v>0.83304354569518169</v>
      </c>
      <c r="Y379" s="14">
        <f t="shared" si="68"/>
        <v>0</v>
      </c>
      <c r="Z379" s="14">
        <f t="shared" si="69"/>
        <v>0.83304354569518169</v>
      </c>
    </row>
    <row r="380" spans="1:26" outlineLevel="4" x14ac:dyDescent="0.35">
      <c r="A380" s="9" t="s">
        <v>312</v>
      </c>
      <c r="B380" s="9" t="s">
        <v>30</v>
      </c>
      <c r="C380" s="9" t="s">
        <v>31</v>
      </c>
      <c r="D380" s="9" t="s">
        <v>45</v>
      </c>
      <c r="E380" s="9" t="s">
        <v>33</v>
      </c>
      <c r="F380" s="10" t="s">
        <v>34</v>
      </c>
      <c r="G380" s="9">
        <v>1111</v>
      </c>
      <c r="H380" s="9">
        <v>3480</v>
      </c>
      <c r="I380" s="11" t="s">
        <v>46</v>
      </c>
      <c r="J380" s="12">
        <v>1194783130</v>
      </c>
      <c r="K380" s="12">
        <v>1162283130</v>
      </c>
      <c r="L380" s="12">
        <v>0</v>
      </c>
      <c r="M380" s="13">
        <f t="shared" si="75"/>
        <v>1162283130</v>
      </c>
      <c r="N380" s="12">
        <v>0</v>
      </c>
      <c r="O380" s="12">
        <v>0</v>
      </c>
      <c r="P380" s="12">
        <v>0</v>
      </c>
      <c r="Q380" s="12">
        <v>1029934163.3200001</v>
      </c>
      <c r="R380" s="12">
        <v>1029934163.3200001</v>
      </c>
      <c r="S380" s="12">
        <v>132348966.68000001</v>
      </c>
      <c r="T380" s="12">
        <v>132348966.68000001</v>
      </c>
      <c r="U380" s="12">
        <v>0</v>
      </c>
      <c r="V380" s="13">
        <f t="shared" si="74"/>
        <v>132348966.67999995</v>
      </c>
      <c r="W380" s="14">
        <f t="shared" si="66"/>
        <v>0.88613018354658568</v>
      </c>
      <c r="X380" s="14">
        <f t="shared" si="67"/>
        <v>0.88613018354658568</v>
      </c>
      <c r="Y380" s="14">
        <f t="shared" si="68"/>
        <v>0</v>
      </c>
      <c r="Z380" s="14">
        <f t="shared" si="69"/>
        <v>0.88613018354658568</v>
      </c>
    </row>
    <row r="381" spans="1:26" outlineLevel="4" x14ac:dyDescent="0.35">
      <c r="A381" s="9" t="s">
        <v>312</v>
      </c>
      <c r="B381" s="9" t="s">
        <v>30</v>
      </c>
      <c r="C381" s="9" t="s">
        <v>31</v>
      </c>
      <c r="D381" s="9" t="s">
        <v>47</v>
      </c>
      <c r="E381" s="9" t="s">
        <v>33</v>
      </c>
      <c r="F381" s="10" t="s">
        <v>34</v>
      </c>
      <c r="G381" s="9">
        <v>1111</v>
      </c>
      <c r="H381" s="9">
        <v>3480</v>
      </c>
      <c r="I381" s="11" t="s">
        <v>48</v>
      </c>
      <c r="J381" s="12">
        <v>442239355</v>
      </c>
      <c r="K381" s="12">
        <v>441213547</v>
      </c>
      <c r="L381" s="12">
        <v>0</v>
      </c>
      <c r="M381" s="13">
        <f t="shared" si="75"/>
        <v>441213547</v>
      </c>
      <c r="N381" s="12">
        <v>0</v>
      </c>
      <c r="O381" s="12">
        <v>0</v>
      </c>
      <c r="P381" s="12">
        <v>0</v>
      </c>
      <c r="Q381" s="12">
        <v>8086147.1200000001</v>
      </c>
      <c r="R381" s="12">
        <v>8086147.1200000001</v>
      </c>
      <c r="S381" s="12">
        <v>433127399.88</v>
      </c>
      <c r="T381" s="12">
        <v>433127399.88</v>
      </c>
      <c r="U381" s="12">
        <v>0</v>
      </c>
      <c r="V381" s="13">
        <f t="shared" si="74"/>
        <v>433127399.88</v>
      </c>
      <c r="W381" s="14">
        <f t="shared" si="66"/>
        <v>1.8327059934993339E-2</v>
      </c>
      <c r="X381" s="14">
        <f t="shared" si="67"/>
        <v>1.8327059934993339E-2</v>
      </c>
      <c r="Y381" s="14">
        <f t="shared" si="68"/>
        <v>0</v>
      </c>
      <c r="Z381" s="14">
        <f t="shared" si="69"/>
        <v>1.8327059934993339E-2</v>
      </c>
    </row>
    <row r="382" spans="1:26" outlineLevel="4" x14ac:dyDescent="0.35">
      <c r="A382" s="9" t="s">
        <v>312</v>
      </c>
      <c r="B382" s="9" t="s">
        <v>30</v>
      </c>
      <c r="C382" s="9" t="s">
        <v>31</v>
      </c>
      <c r="D382" s="9" t="s">
        <v>49</v>
      </c>
      <c r="E382" s="9" t="s">
        <v>33</v>
      </c>
      <c r="F382" s="10" t="s">
        <v>34</v>
      </c>
      <c r="G382" s="9">
        <v>1111</v>
      </c>
      <c r="H382" s="9">
        <v>3480</v>
      </c>
      <c r="I382" s="11" t="s">
        <v>50</v>
      </c>
      <c r="J382" s="12">
        <v>396560082</v>
      </c>
      <c r="K382" s="12">
        <v>396560082</v>
      </c>
      <c r="L382" s="12">
        <v>0</v>
      </c>
      <c r="M382" s="13">
        <f t="shared" si="75"/>
        <v>396560082</v>
      </c>
      <c r="N382" s="12">
        <v>0</v>
      </c>
      <c r="O382" s="12">
        <v>1013701.57</v>
      </c>
      <c r="P382" s="12">
        <v>0</v>
      </c>
      <c r="Q382" s="12">
        <v>389135693.11000001</v>
      </c>
      <c r="R382" s="12">
        <v>389135693.11000001</v>
      </c>
      <c r="S382" s="12">
        <v>6410687.3200000003</v>
      </c>
      <c r="T382" s="12">
        <v>6410687.3200000003</v>
      </c>
      <c r="U382" s="12">
        <v>0</v>
      </c>
      <c r="V382" s="13">
        <f t="shared" si="74"/>
        <v>6410687.3199999928</v>
      </c>
      <c r="W382" s="14">
        <f t="shared" si="66"/>
        <v>0.98127802260742925</v>
      </c>
      <c r="X382" s="14">
        <f t="shared" si="67"/>
        <v>0.98127802260742925</v>
      </c>
      <c r="Y382" s="14">
        <f t="shared" si="68"/>
        <v>2.5562370395112032E-3</v>
      </c>
      <c r="Z382" s="14">
        <f t="shared" si="69"/>
        <v>0.98383425964694049</v>
      </c>
    </row>
    <row r="383" spans="1:26" outlineLevel="4" x14ac:dyDescent="0.35">
      <c r="A383" s="9" t="s">
        <v>312</v>
      </c>
      <c r="B383" s="9" t="s">
        <v>30</v>
      </c>
      <c r="C383" s="9" t="s">
        <v>31</v>
      </c>
      <c r="D383" s="9" t="s">
        <v>51</v>
      </c>
      <c r="E383" s="9" t="s">
        <v>33</v>
      </c>
      <c r="F383" s="10" t="s">
        <v>34</v>
      </c>
      <c r="G383" s="9">
        <v>1111</v>
      </c>
      <c r="H383" s="9">
        <v>3480</v>
      </c>
      <c r="I383" s="11" t="s">
        <v>52</v>
      </c>
      <c r="J383" s="12">
        <v>507776831</v>
      </c>
      <c r="K383" s="12">
        <v>496776831</v>
      </c>
      <c r="L383" s="12">
        <v>0</v>
      </c>
      <c r="M383" s="13">
        <f t="shared" si="75"/>
        <v>496776831</v>
      </c>
      <c r="N383" s="12">
        <v>0</v>
      </c>
      <c r="O383" s="12">
        <v>0</v>
      </c>
      <c r="P383" s="12">
        <v>0</v>
      </c>
      <c r="Q383" s="12">
        <v>406482406.72000003</v>
      </c>
      <c r="R383" s="12">
        <v>406482406.72000003</v>
      </c>
      <c r="S383" s="12">
        <v>90294424.280000001</v>
      </c>
      <c r="T383" s="12">
        <v>90294424.280000001</v>
      </c>
      <c r="U383" s="12">
        <v>0</v>
      </c>
      <c r="V383" s="13">
        <f t="shared" si="74"/>
        <v>90294424.279999971</v>
      </c>
      <c r="W383" s="14">
        <f t="shared" si="66"/>
        <v>0.81823946157424565</v>
      </c>
      <c r="X383" s="14">
        <f t="shared" si="67"/>
        <v>0.81823946157424565</v>
      </c>
      <c r="Y383" s="14">
        <f t="shared" si="68"/>
        <v>0</v>
      </c>
      <c r="Z383" s="14">
        <f t="shared" si="69"/>
        <v>0.81823946157424565</v>
      </c>
    </row>
    <row r="384" spans="1:26" ht="78" outlineLevel="4" x14ac:dyDescent="0.35">
      <c r="A384" s="9" t="s">
        <v>312</v>
      </c>
      <c r="B384" s="9" t="s">
        <v>30</v>
      </c>
      <c r="C384" s="9" t="s">
        <v>31</v>
      </c>
      <c r="D384" s="9" t="s">
        <v>53</v>
      </c>
      <c r="E384" s="9" t="s">
        <v>54</v>
      </c>
      <c r="F384" s="10" t="s">
        <v>34</v>
      </c>
      <c r="G384" s="9">
        <v>1112</v>
      </c>
      <c r="H384" s="9">
        <v>3480</v>
      </c>
      <c r="I384" s="11" t="s">
        <v>55</v>
      </c>
      <c r="J384" s="12">
        <v>511543872</v>
      </c>
      <c r="K384" s="12">
        <v>495104770</v>
      </c>
      <c r="L384" s="12">
        <v>0</v>
      </c>
      <c r="M384" s="13">
        <f t="shared" si="75"/>
        <v>495104770</v>
      </c>
      <c r="N384" s="12">
        <v>0</v>
      </c>
      <c r="O384" s="12">
        <v>58747080</v>
      </c>
      <c r="P384" s="12">
        <v>0</v>
      </c>
      <c r="Q384" s="12">
        <v>436357690</v>
      </c>
      <c r="R384" s="12">
        <v>436357690</v>
      </c>
      <c r="S384" s="12">
        <v>0</v>
      </c>
      <c r="T384" s="12">
        <v>0</v>
      </c>
      <c r="U384" s="12">
        <v>0</v>
      </c>
      <c r="V384" s="13">
        <f t="shared" si="74"/>
        <v>0</v>
      </c>
      <c r="W384" s="14">
        <f t="shared" si="66"/>
        <v>0.88134414459388055</v>
      </c>
      <c r="X384" s="14">
        <f t="shared" si="67"/>
        <v>0.88134414459388055</v>
      </c>
      <c r="Y384" s="14">
        <f t="shared" si="68"/>
        <v>0.11865585540611939</v>
      </c>
      <c r="Z384" s="14">
        <f t="shared" si="69"/>
        <v>1</v>
      </c>
    </row>
    <row r="385" spans="1:26" ht="52" outlineLevel="4" x14ac:dyDescent="0.35">
      <c r="A385" s="9" t="s">
        <v>312</v>
      </c>
      <c r="B385" s="9" t="s">
        <v>30</v>
      </c>
      <c r="C385" s="9" t="s">
        <v>31</v>
      </c>
      <c r="D385" s="9" t="s">
        <v>56</v>
      </c>
      <c r="E385" s="9" t="s">
        <v>54</v>
      </c>
      <c r="F385" s="10" t="s">
        <v>34</v>
      </c>
      <c r="G385" s="9">
        <v>1112</v>
      </c>
      <c r="H385" s="9">
        <v>3480</v>
      </c>
      <c r="I385" s="11" t="s">
        <v>57</v>
      </c>
      <c r="J385" s="12">
        <v>27651020</v>
      </c>
      <c r="K385" s="12">
        <v>27589448</v>
      </c>
      <c r="L385" s="12">
        <v>0</v>
      </c>
      <c r="M385" s="13">
        <f t="shared" si="75"/>
        <v>27589448</v>
      </c>
      <c r="N385" s="12">
        <v>0</v>
      </c>
      <c r="O385" s="12">
        <v>3987935</v>
      </c>
      <c r="P385" s="12">
        <v>0</v>
      </c>
      <c r="Q385" s="12">
        <v>23601513</v>
      </c>
      <c r="R385" s="12">
        <v>23601513</v>
      </c>
      <c r="S385" s="12">
        <v>0</v>
      </c>
      <c r="T385" s="12">
        <v>0</v>
      </c>
      <c r="U385" s="12">
        <v>0</v>
      </c>
      <c r="V385" s="13">
        <f t="shared" si="74"/>
        <v>0</v>
      </c>
      <c r="W385" s="14">
        <f t="shared" si="66"/>
        <v>0.85545433891972034</v>
      </c>
      <c r="X385" s="14">
        <f t="shared" si="67"/>
        <v>0.85545433891972034</v>
      </c>
      <c r="Y385" s="14">
        <f t="shared" si="68"/>
        <v>0.14454566108027969</v>
      </c>
      <c r="Z385" s="14">
        <f t="shared" si="69"/>
        <v>1</v>
      </c>
    </row>
    <row r="386" spans="1:26" ht="78" outlineLevel="4" x14ac:dyDescent="0.35">
      <c r="A386" s="9" t="s">
        <v>312</v>
      </c>
      <c r="B386" s="9" t="s">
        <v>30</v>
      </c>
      <c r="C386" s="9" t="s">
        <v>31</v>
      </c>
      <c r="D386" s="9" t="s">
        <v>58</v>
      </c>
      <c r="E386" s="9" t="s">
        <v>54</v>
      </c>
      <c r="F386" s="10" t="s">
        <v>34</v>
      </c>
      <c r="G386" s="9">
        <v>1112</v>
      </c>
      <c r="H386" s="9">
        <v>3480</v>
      </c>
      <c r="I386" s="11" t="s">
        <v>200</v>
      </c>
      <c r="J386" s="12">
        <v>97318723</v>
      </c>
      <c r="K386" s="12">
        <v>88093458</v>
      </c>
      <c r="L386" s="12">
        <v>0</v>
      </c>
      <c r="M386" s="13">
        <f t="shared" si="75"/>
        <v>88093458</v>
      </c>
      <c r="N386" s="12">
        <v>0</v>
      </c>
      <c r="O386" s="12">
        <v>15643352</v>
      </c>
      <c r="P386" s="12">
        <v>0</v>
      </c>
      <c r="Q386" s="12">
        <v>72450106</v>
      </c>
      <c r="R386" s="12">
        <v>72450106</v>
      </c>
      <c r="S386" s="12">
        <v>0</v>
      </c>
      <c r="T386" s="12">
        <v>0</v>
      </c>
      <c r="U386" s="12">
        <v>0</v>
      </c>
      <c r="V386" s="13">
        <f t="shared" si="74"/>
        <v>0</v>
      </c>
      <c r="W386" s="14">
        <f t="shared" si="66"/>
        <v>0.82242322693246983</v>
      </c>
      <c r="X386" s="14">
        <f t="shared" si="67"/>
        <v>0.82242322693246983</v>
      </c>
      <c r="Y386" s="14">
        <f t="shared" si="68"/>
        <v>0.17757677306753017</v>
      </c>
      <c r="Z386" s="14">
        <f t="shared" si="69"/>
        <v>1</v>
      </c>
    </row>
    <row r="387" spans="1:26" ht="52" outlineLevel="4" x14ac:dyDescent="0.35">
      <c r="A387" s="9" t="s">
        <v>312</v>
      </c>
      <c r="B387" s="9" t="s">
        <v>30</v>
      </c>
      <c r="C387" s="9" t="s">
        <v>31</v>
      </c>
      <c r="D387" s="9" t="s">
        <v>60</v>
      </c>
      <c r="E387" s="9" t="s">
        <v>54</v>
      </c>
      <c r="F387" s="10" t="s">
        <v>34</v>
      </c>
      <c r="G387" s="9">
        <v>1112</v>
      </c>
      <c r="H387" s="9">
        <v>3480</v>
      </c>
      <c r="I387" s="11" t="s">
        <v>61</v>
      </c>
      <c r="J387" s="12">
        <v>165906121</v>
      </c>
      <c r="K387" s="12">
        <v>160136682</v>
      </c>
      <c r="L387" s="12">
        <v>0</v>
      </c>
      <c r="M387" s="13">
        <f t="shared" si="75"/>
        <v>160136682</v>
      </c>
      <c r="N387" s="12">
        <v>0</v>
      </c>
      <c r="O387" s="12">
        <v>18791699</v>
      </c>
      <c r="P387" s="12">
        <v>0</v>
      </c>
      <c r="Q387" s="12">
        <v>141344983</v>
      </c>
      <c r="R387" s="12">
        <v>141344983</v>
      </c>
      <c r="S387" s="12">
        <v>0</v>
      </c>
      <c r="T387" s="12">
        <v>0</v>
      </c>
      <c r="U387" s="12">
        <v>0</v>
      </c>
      <c r="V387" s="13">
        <f t="shared" si="74"/>
        <v>0</v>
      </c>
      <c r="W387" s="14">
        <f t="shared" si="66"/>
        <v>0.88265212713724139</v>
      </c>
      <c r="X387" s="14">
        <f t="shared" si="67"/>
        <v>0.88265212713724139</v>
      </c>
      <c r="Y387" s="14">
        <f t="shared" si="68"/>
        <v>0.11734787286275858</v>
      </c>
      <c r="Z387" s="14">
        <f t="shared" si="69"/>
        <v>1</v>
      </c>
    </row>
    <row r="388" spans="1:26" ht="65" outlineLevel="4" x14ac:dyDescent="0.35">
      <c r="A388" s="9" t="s">
        <v>312</v>
      </c>
      <c r="B388" s="9" t="s">
        <v>30</v>
      </c>
      <c r="C388" s="9" t="s">
        <v>31</v>
      </c>
      <c r="D388" s="9" t="s">
        <v>62</v>
      </c>
      <c r="E388" s="9" t="s">
        <v>54</v>
      </c>
      <c r="F388" s="10" t="s">
        <v>34</v>
      </c>
      <c r="G388" s="9">
        <v>1112</v>
      </c>
      <c r="H388" s="9">
        <v>3480</v>
      </c>
      <c r="I388" s="11" t="s">
        <v>63</v>
      </c>
      <c r="J388" s="12">
        <v>82953060</v>
      </c>
      <c r="K388" s="12">
        <v>80768342</v>
      </c>
      <c r="L388" s="12">
        <v>0</v>
      </c>
      <c r="M388" s="13">
        <f t="shared" si="75"/>
        <v>80768342</v>
      </c>
      <c r="N388" s="12">
        <v>0</v>
      </c>
      <c r="O388" s="12">
        <v>9938802</v>
      </c>
      <c r="P388" s="12">
        <v>0</v>
      </c>
      <c r="Q388" s="12">
        <v>70829540</v>
      </c>
      <c r="R388" s="12">
        <v>70829540</v>
      </c>
      <c r="S388" s="12">
        <v>0</v>
      </c>
      <c r="T388" s="12">
        <v>0</v>
      </c>
      <c r="U388" s="12">
        <v>0</v>
      </c>
      <c r="V388" s="13">
        <f t="shared" si="74"/>
        <v>0</v>
      </c>
      <c r="W388" s="14">
        <f t="shared" si="66"/>
        <v>0.87694681166043997</v>
      </c>
      <c r="X388" s="14">
        <f t="shared" si="67"/>
        <v>0.87694681166043997</v>
      </c>
      <c r="Y388" s="14">
        <f t="shared" si="68"/>
        <v>0.12305318833956007</v>
      </c>
      <c r="Z388" s="14">
        <f t="shared" si="69"/>
        <v>1</v>
      </c>
    </row>
    <row r="389" spans="1:26" ht="52" outlineLevel="4" x14ac:dyDescent="0.35">
      <c r="A389" s="9" t="s">
        <v>312</v>
      </c>
      <c r="B389" s="9" t="s">
        <v>30</v>
      </c>
      <c r="C389" s="9" t="s">
        <v>31</v>
      </c>
      <c r="D389" s="9" t="s">
        <v>64</v>
      </c>
      <c r="E389" s="9" t="s">
        <v>54</v>
      </c>
      <c r="F389" s="10" t="s">
        <v>34</v>
      </c>
      <c r="G389" s="9">
        <v>1112</v>
      </c>
      <c r="H389" s="9">
        <v>3480</v>
      </c>
      <c r="I389" s="11" t="s">
        <v>65</v>
      </c>
      <c r="J389" s="12">
        <v>262836185</v>
      </c>
      <c r="K389" s="12">
        <v>249281021</v>
      </c>
      <c r="L389" s="12">
        <v>0</v>
      </c>
      <c r="M389" s="13">
        <f t="shared" si="75"/>
        <v>249281021</v>
      </c>
      <c r="N389" s="12">
        <v>0</v>
      </c>
      <c r="O389" s="12">
        <v>63049149.119999997</v>
      </c>
      <c r="P389" s="12">
        <v>0</v>
      </c>
      <c r="Q389" s="12">
        <v>186231871.88</v>
      </c>
      <c r="R389" s="12">
        <v>186231871.88</v>
      </c>
      <c r="S389" s="12">
        <v>0</v>
      </c>
      <c r="T389" s="12">
        <v>0</v>
      </c>
      <c r="U389" s="12">
        <v>0</v>
      </c>
      <c r="V389" s="13">
        <f t="shared" si="74"/>
        <v>0</v>
      </c>
      <c r="W389" s="14">
        <f t="shared" si="66"/>
        <v>0.74707601538586443</v>
      </c>
      <c r="X389" s="14">
        <f t="shared" si="67"/>
        <v>0.74707601538586443</v>
      </c>
      <c r="Y389" s="14">
        <f t="shared" si="68"/>
        <v>0.25292398461413551</v>
      </c>
      <c r="Z389" s="14">
        <f t="shared" si="69"/>
        <v>1</v>
      </c>
    </row>
    <row r="390" spans="1:26" outlineLevel="3" x14ac:dyDescent="0.35">
      <c r="A390" s="24"/>
      <c r="B390" s="24"/>
      <c r="C390" s="24" t="s">
        <v>460</v>
      </c>
      <c r="D390" s="24"/>
      <c r="E390" s="24"/>
      <c r="F390" s="25"/>
      <c r="G390" s="24"/>
      <c r="H390" s="24"/>
      <c r="I390" s="26"/>
      <c r="J390" s="27">
        <f t="shared" ref="J390:V390" si="79">SUBTOTAL(9,J376:J389)</f>
        <v>7089948980</v>
      </c>
      <c r="K390" s="27">
        <f t="shared" si="79"/>
        <v>6989523984</v>
      </c>
      <c r="L390" s="27">
        <f t="shared" si="79"/>
        <v>0</v>
      </c>
      <c r="M390" s="27">
        <f t="shared" si="79"/>
        <v>6989523984</v>
      </c>
      <c r="N390" s="27">
        <f t="shared" si="79"/>
        <v>0</v>
      </c>
      <c r="O390" s="27">
        <f t="shared" si="79"/>
        <v>171171718.69</v>
      </c>
      <c r="P390" s="27">
        <f t="shared" si="79"/>
        <v>0</v>
      </c>
      <c r="Q390" s="27">
        <f t="shared" si="79"/>
        <v>5657915263.6300011</v>
      </c>
      <c r="R390" s="27">
        <f t="shared" si="79"/>
        <v>5657915263.6300011</v>
      </c>
      <c r="S390" s="27">
        <f t="shared" si="79"/>
        <v>1160437001.6800001</v>
      </c>
      <c r="T390" s="27">
        <f t="shared" si="79"/>
        <v>1160437001.6800001</v>
      </c>
      <c r="U390" s="27">
        <f t="shared" si="79"/>
        <v>0</v>
      </c>
      <c r="V390" s="27">
        <f t="shared" si="79"/>
        <v>1160437001.6799998</v>
      </c>
      <c r="W390" s="28">
        <f t="shared" si="66"/>
        <v>0.8094850631576288</v>
      </c>
      <c r="X390" s="28">
        <f t="shared" si="67"/>
        <v>0.8094850631576288</v>
      </c>
      <c r="Y390" s="28">
        <f t="shared" si="68"/>
        <v>2.4489753391194601E-2</v>
      </c>
      <c r="Z390" s="28">
        <f t="shared" si="69"/>
        <v>0.83397481654882344</v>
      </c>
    </row>
    <row r="391" spans="1:26" outlineLevel="4" x14ac:dyDescent="0.35">
      <c r="A391" s="18" t="s">
        <v>312</v>
      </c>
      <c r="B391" s="18" t="s">
        <v>30</v>
      </c>
      <c r="C391" s="18" t="s">
        <v>66</v>
      </c>
      <c r="D391" s="18" t="s">
        <v>313</v>
      </c>
      <c r="E391" s="18" t="s">
        <v>33</v>
      </c>
      <c r="F391" s="19" t="s">
        <v>34</v>
      </c>
      <c r="G391" s="18">
        <v>1120</v>
      </c>
      <c r="H391" s="18">
        <v>3480</v>
      </c>
      <c r="I391" s="20" t="s">
        <v>314</v>
      </c>
      <c r="J391" s="21">
        <v>3859513186</v>
      </c>
      <c r="K391" s="21">
        <v>1433102882</v>
      </c>
      <c r="L391" s="21">
        <v>0</v>
      </c>
      <c r="M391" s="22">
        <f t="shared" si="75"/>
        <v>1433102882</v>
      </c>
      <c r="N391" s="21">
        <v>0</v>
      </c>
      <c r="O391" s="21">
        <v>329889944.08999997</v>
      </c>
      <c r="P391" s="21">
        <v>0</v>
      </c>
      <c r="Q391" s="21">
        <v>1016858846.72</v>
      </c>
      <c r="R391" s="21">
        <v>1011565103.02</v>
      </c>
      <c r="S391" s="21">
        <v>86354091.189999998</v>
      </c>
      <c r="T391" s="21">
        <v>86354091.189999998</v>
      </c>
      <c r="U391" s="21">
        <v>0</v>
      </c>
      <c r="V391" s="22">
        <f t="shared" si="74"/>
        <v>86354091.190000057</v>
      </c>
      <c r="W391" s="23">
        <f t="shared" si="66"/>
        <v>0.70955048621554584</v>
      </c>
      <c r="X391" s="23">
        <f t="shared" si="67"/>
        <v>0.70955048621554584</v>
      </c>
      <c r="Y391" s="23">
        <f t="shared" si="68"/>
        <v>0.23019278534253898</v>
      </c>
      <c r="Z391" s="23">
        <f t="shared" si="69"/>
        <v>0.93974327155808479</v>
      </c>
    </row>
    <row r="392" spans="1:26" outlineLevel="4" x14ac:dyDescent="0.35">
      <c r="A392" s="9" t="s">
        <v>312</v>
      </c>
      <c r="B392" s="9" t="s">
        <v>30</v>
      </c>
      <c r="C392" s="9" t="s">
        <v>66</v>
      </c>
      <c r="D392" s="9" t="s">
        <v>211</v>
      </c>
      <c r="E392" s="9" t="s">
        <v>33</v>
      </c>
      <c r="F392" s="10" t="s">
        <v>34</v>
      </c>
      <c r="G392" s="9">
        <v>1120</v>
      </c>
      <c r="H392" s="9">
        <v>3480</v>
      </c>
      <c r="I392" s="11" t="s">
        <v>212</v>
      </c>
      <c r="J392" s="12">
        <v>13000000000</v>
      </c>
      <c r="K392" s="12">
        <v>12658984810</v>
      </c>
      <c r="L392" s="12">
        <v>450735579</v>
      </c>
      <c r="M392" s="13">
        <f t="shared" si="75"/>
        <v>12658984810</v>
      </c>
      <c r="N392" s="12">
        <v>0</v>
      </c>
      <c r="O392" s="12">
        <v>2976839046.7600002</v>
      </c>
      <c r="P392" s="12">
        <v>1158700256.97</v>
      </c>
      <c r="Q392" s="12">
        <v>7470862725.7700005</v>
      </c>
      <c r="R392" s="12">
        <v>7439485171.9200001</v>
      </c>
      <c r="S392" s="12">
        <v>601847201.5</v>
      </c>
      <c r="T392" s="12">
        <v>1052582780.5</v>
      </c>
      <c r="U392" s="12">
        <v>0</v>
      </c>
      <c r="V392" s="13">
        <f t="shared" si="74"/>
        <v>1052582780.499999</v>
      </c>
      <c r="W392" s="14">
        <f t="shared" si="66"/>
        <v>0.59016286360248826</v>
      </c>
      <c r="X392" s="14">
        <f t="shared" si="67"/>
        <v>0.59016286360248826</v>
      </c>
      <c r="Y392" s="14">
        <f t="shared" si="68"/>
        <v>0.32668806905140763</v>
      </c>
      <c r="Z392" s="14">
        <f t="shared" si="69"/>
        <v>0.91685093265389583</v>
      </c>
    </row>
    <row r="393" spans="1:26" ht="91" outlineLevel="4" x14ac:dyDescent="0.35">
      <c r="A393" s="9" t="s">
        <v>312</v>
      </c>
      <c r="B393" s="9" t="s">
        <v>30</v>
      </c>
      <c r="C393" s="9" t="s">
        <v>66</v>
      </c>
      <c r="D393" s="9" t="s">
        <v>315</v>
      </c>
      <c r="E393" s="9" t="s">
        <v>33</v>
      </c>
      <c r="F393" s="10" t="s">
        <v>34</v>
      </c>
      <c r="G393" s="9">
        <v>1120</v>
      </c>
      <c r="H393" s="9">
        <v>3480</v>
      </c>
      <c r="I393" s="11" t="s">
        <v>316</v>
      </c>
      <c r="J393" s="12">
        <v>335975916</v>
      </c>
      <c r="K393" s="12">
        <v>1</v>
      </c>
      <c r="L393" s="12">
        <v>0</v>
      </c>
      <c r="M393" s="13">
        <f t="shared" si="75"/>
        <v>1</v>
      </c>
      <c r="N393" s="12">
        <v>0</v>
      </c>
      <c r="O393" s="12">
        <v>0</v>
      </c>
      <c r="P393" s="12">
        <v>0</v>
      </c>
      <c r="Q393" s="12">
        <v>0</v>
      </c>
      <c r="R393" s="12">
        <v>0</v>
      </c>
      <c r="S393" s="12">
        <v>0</v>
      </c>
      <c r="T393" s="12">
        <v>1</v>
      </c>
      <c r="U393" s="12">
        <v>0</v>
      </c>
      <c r="V393" s="13">
        <f t="shared" si="74"/>
        <v>1</v>
      </c>
      <c r="W393" s="14">
        <f t="shared" si="66"/>
        <v>0</v>
      </c>
      <c r="X393" s="14">
        <f t="shared" si="67"/>
        <v>0</v>
      </c>
      <c r="Y393" s="14">
        <f t="shared" si="68"/>
        <v>0</v>
      </c>
      <c r="Z393" s="14">
        <f t="shared" si="69"/>
        <v>0</v>
      </c>
    </row>
    <row r="394" spans="1:26" outlineLevel="4" x14ac:dyDescent="0.35">
      <c r="A394" s="9" t="s">
        <v>312</v>
      </c>
      <c r="B394" s="9" t="s">
        <v>30</v>
      </c>
      <c r="C394" s="9" t="s">
        <v>66</v>
      </c>
      <c r="D394" s="9" t="s">
        <v>81</v>
      </c>
      <c r="E394" s="9" t="s">
        <v>33</v>
      </c>
      <c r="F394" s="10" t="s">
        <v>34</v>
      </c>
      <c r="G394" s="9">
        <v>1120</v>
      </c>
      <c r="H394" s="9">
        <v>3480</v>
      </c>
      <c r="I394" s="11" t="s">
        <v>82</v>
      </c>
      <c r="J394" s="12">
        <v>6845842</v>
      </c>
      <c r="K394" s="12">
        <v>3845842</v>
      </c>
      <c r="L394" s="12">
        <v>0</v>
      </c>
      <c r="M394" s="13">
        <f t="shared" si="75"/>
        <v>3845842</v>
      </c>
      <c r="N394" s="12">
        <v>0</v>
      </c>
      <c r="O394" s="12">
        <v>2255482</v>
      </c>
      <c r="P394" s="12">
        <v>0</v>
      </c>
      <c r="Q394" s="12">
        <v>1535520</v>
      </c>
      <c r="R394" s="12">
        <v>1535520</v>
      </c>
      <c r="S394" s="12">
        <v>54840</v>
      </c>
      <c r="T394" s="12">
        <v>54840</v>
      </c>
      <c r="U394" s="12">
        <v>0</v>
      </c>
      <c r="V394" s="13">
        <f t="shared" si="74"/>
        <v>54840</v>
      </c>
      <c r="W394" s="14">
        <f t="shared" si="66"/>
        <v>0.39926757261478762</v>
      </c>
      <c r="X394" s="14">
        <f t="shared" si="67"/>
        <v>0.39926757261478762</v>
      </c>
      <c r="Y394" s="14">
        <f t="shared" si="68"/>
        <v>0.58647287122039859</v>
      </c>
      <c r="Z394" s="14">
        <f t="shared" si="69"/>
        <v>0.98574044383518622</v>
      </c>
    </row>
    <row r="395" spans="1:26" outlineLevel="4" x14ac:dyDescent="0.35">
      <c r="A395" s="9" t="s">
        <v>312</v>
      </c>
      <c r="B395" s="9" t="s">
        <v>30</v>
      </c>
      <c r="C395" s="9" t="s">
        <v>66</v>
      </c>
      <c r="D395" s="9" t="s">
        <v>83</v>
      </c>
      <c r="E395" s="9" t="s">
        <v>33</v>
      </c>
      <c r="F395" s="10" t="s">
        <v>34</v>
      </c>
      <c r="G395" s="9">
        <v>1120</v>
      </c>
      <c r="H395" s="9">
        <v>3480</v>
      </c>
      <c r="I395" s="11" t="s">
        <v>84</v>
      </c>
      <c r="J395" s="12">
        <v>19982020</v>
      </c>
      <c r="K395" s="12">
        <v>57645120</v>
      </c>
      <c r="L395" s="12">
        <v>0</v>
      </c>
      <c r="M395" s="13">
        <f t="shared" si="75"/>
        <v>57645120</v>
      </c>
      <c r="N395" s="12">
        <v>0</v>
      </c>
      <c r="O395" s="12">
        <v>38507620</v>
      </c>
      <c r="P395" s="12">
        <v>0</v>
      </c>
      <c r="Q395" s="12">
        <v>15365000</v>
      </c>
      <c r="R395" s="12">
        <v>15365000</v>
      </c>
      <c r="S395" s="12">
        <v>3772500</v>
      </c>
      <c r="T395" s="12">
        <v>3772500</v>
      </c>
      <c r="U395" s="12">
        <v>0</v>
      </c>
      <c r="V395" s="13">
        <f t="shared" si="74"/>
        <v>3772500</v>
      </c>
      <c r="W395" s="14">
        <f t="shared" si="66"/>
        <v>0.26654467889042471</v>
      </c>
      <c r="X395" s="14">
        <f t="shared" si="67"/>
        <v>0.26654467889042471</v>
      </c>
      <c r="Y395" s="14">
        <f t="shared" si="68"/>
        <v>0.66801179353950513</v>
      </c>
      <c r="Z395" s="14">
        <f t="shared" si="69"/>
        <v>0.93455647242992979</v>
      </c>
    </row>
    <row r="396" spans="1:26" ht="78" outlineLevel="4" x14ac:dyDescent="0.35">
      <c r="A396" s="9" t="s">
        <v>312</v>
      </c>
      <c r="B396" s="9" t="s">
        <v>30</v>
      </c>
      <c r="C396" s="9" t="s">
        <v>66</v>
      </c>
      <c r="D396" s="9" t="s">
        <v>91</v>
      </c>
      <c r="E396" s="9" t="s">
        <v>33</v>
      </c>
      <c r="F396" s="10" t="s">
        <v>34</v>
      </c>
      <c r="G396" s="9">
        <v>1120</v>
      </c>
      <c r="H396" s="9">
        <v>3480</v>
      </c>
      <c r="I396" s="11" t="s">
        <v>317</v>
      </c>
      <c r="J396" s="37" t="s">
        <v>447</v>
      </c>
      <c r="K396" s="12">
        <v>6500000</v>
      </c>
      <c r="L396" s="12">
        <v>2901440</v>
      </c>
      <c r="M396" s="13">
        <f t="shared" si="75"/>
        <v>6500000</v>
      </c>
      <c r="N396" s="12">
        <v>0</v>
      </c>
      <c r="O396" s="12">
        <v>3598560</v>
      </c>
      <c r="P396" s="12">
        <v>0</v>
      </c>
      <c r="Q396" s="12">
        <v>0</v>
      </c>
      <c r="R396" s="12">
        <v>0</v>
      </c>
      <c r="S396" s="12">
        <v>0</v>
      </c>
      <c r="T396" s="12">
        <v>2901440</v>
      </c>
      <c r="U396" s="12">
        <v>0</v>
      </c>
      <c r="V396" s="13">
        <f t="shared" si="74"/>
        <v>2901440</v>
      </c>
      <c r="W396" s="14">
        <f t="shared" si="66"/>
        <v>0</v>
      </c>
      <c r="X396" s="14">
        <f t="shared" si="67"/>
        <v>0</v>
      </c>
      <c r="Y396" s="14">
        <f t="shared" si="68"/>
        <v>0.55362461538461538</v>
      </c>
      <c r="Z396" s="14">
        <f t="shared" si="69"/>
        <v>0.55362461538461538</v>
      </c>
    </row>
    <row r="397" spans="1:26" outlineLevel="4" x14ac:dyDescent="0.35">
      <c r="A397" s="9" t="s">
        <v>312</v>
      </c>
      <c r="B397" s="9" t="s">
        <v>30</v>
      </c>
      <c r="C397" s="9" t="s">
        <v>66</v>
      </c>
      <c r="D397" s="9" t="s">
        <v>223</v>
      </c>
      <c r="E397" s="9" t="s">
        <v>33</v>
      </c>
      <c r="F397" s="10" t="s">
        <v>34</v>
      </c>
      <c r="G397" s="9">
        <v>1120</v>
      </c>
      <c r="H397" s="9">
        <v>3480</v>
      </c>
      <c r="I397" s="11" t="s">
        <v>224</v>
      </c>
      <c r="J397" s="12">
        <v>19421981</v>
      </c>
      <c r="K397" s="12">
        <v>19421981</v>
      </c>
      <c r="L397" s="12">
        <v>8300000</v>
      </c>
      <c r="M397" s="13">
        <f t="shared" si="75"/>
        <v>19421981</v>
      </c>
      <c r="N397" s="12">
        <v>0</v>
      </c>
      <c r="O397" s="12">
        <v>1723816.4</v>
      </c>
      <c r="P397" s="12">
        <v>0</v>
      </c>
      <c r="Q397" s="12">
        <v>4181945.03</v>
      </c>
      <c r="R397" s="12">
        <v>4181945.03</v>
      </c>
      <c r="S397" s="12">
        <v>5216219.57</v>
      </c>
      <c r="T397" s="12">
        <v>13516219.57</v>
      </c>
      <c r="U397" s="12">
        <v>0</v>
      </c>
      <c r="V397" s="13">
        <f t="shared" si="74"/>
        <v>13516219.570000002</v>
      </c>
      <c r="W397" s="14">
        <f t="shared" si="66"/>
        <v>0.21532021012686603</v>
      </c>
      <c r="X397" s="14">
        <f t="shared" si="67"/>
        <v>0.21532021012686603</v>
      </c>
      <c r="Y397" s="14">
        <f t="shared" si="68"/>
        <v>8.8755951311042885E-2</v>
      </c>
      <c r="Z397" s="14">
        <f t="shared" si="69"/>
        <v>0.30407616143790894</v>
      </c>
    </row>
    <row r="398" spans="1:26" ht="26" outlineLevel="4" x14ac:dyDescent="0.35">
      <c r="A398" s="9" t="s">
        <v>312</v>
      </c>
      <c r="B398" s="9" t="s">
        <v>30</v>
      </c>
      <c r="C398" s="9" t="s">
        <v>66</v>
      </c>
      <c r="D398" s="9" t="s">
        <v>229</v>
      </c>
      <c r="E398" s="9" t="s">
        <v>33</v>
      </c>
      <c r="F398" s="10" t="s">
        <v>34</v>
      </c>
      <c r="G398" s="9">
        <v>1120</v>
      </c>
      <c r="H398" s="9">
        <v>3480</v>
      </c>
      <c r="I398" s="11" t="s">
        <v>230</v>
      </c>
      <c r="J398" s="12">
        <v>158370065</v>
      </c>
      <c r="K398" s="12">
        <v>82685150</v>
      </c>
      <c r="L398" s="12">
        <v>0</v>
      </c>
      <c r="M398" s="13">
        <f t="shared" si="75"/>
        <v>82685150</v>
      </c>
      <c r="N398" s="12">
        <v>58671783.909999996</v>
      </c>
      <c r="O398" s="12">
        <v>0</v>
      </c>
      <c r="P398" s="12">
        <v>0</v>
      </c>
      <c r="Q398" s="12">
        <v>0</v>
      </c>
      <c r="R398" s="12">
        <v>0</v>
      </c>
      <c r="S398" s="12">
        <v>24013366.09</v>
      </c>
      <c r="T398" s="12">
        <v>24013366.09</v>
      </c>
      <c r="U398" s="12">
        <v>0</v>
      </c>
      <c r="V398" s="13">
        <f t="shared" si="74"/>
        <v>24013366.090000004</v>
      </c>
      <c r="W398" s="14">
        <f t="shared" si="66"/>
        <v>0</v>
      </c>
      <c r="X398" s="14">
        <f t="shared" si="67"/>
        <v>0</v>
      </c>
      <c r="Y398" s="14">
        <f t="shared" si="68"/>
        <v>0.70958066726612934</v>
      </c>
      <c r="Z398" s="14">
        <f t="shared" si="69"/>
        <v>0.70958066726612934</v>
      </c>
    </row>
    <row r="399" spans="1:26" ht="26" outlineLevel="4" x14ac:dyDescent="0.35">
      <c r="A399" s="9" t="s">
        <v>312</v>
      </c>
      <c r="B399" s="9" t="s">
        <v>30</v>
      </c>
      <c r="C399" s="9" t="s">
        <v>66</v>
      </c>
      <c r="D399" s="9" t="s">
        <v>231</v>
      </c>
      <c r="E399" s="9" t="s">
        <v>33</v>
      </c>
      <c r="F399" s="10" t="s">
        <v>34</v>
      </c>
      <c r="G399" s="9">
        <v>1120</v>
      </c>
      <c r="H399" s="9">
        <v>3480</v>
      </c>
      <c r="I399" s="11" t="s">
        <v>232</v>
      </c>
      <c r="J399" s="12">
        <v>43317284</v>
      </c>
      <c r="K399" s="12">
        <v>27116478</v>
      </c>
      <c r="L399" s="12">
        <v>9500000</v>
      </c>
      <c r="M399" s="13">
        <f t="shared" si="75"/>
        <v>27116478</v>
      </c>
      <c r="N399" s="12">
        <v>0</v>
      </c>
      <c r="O399" s="12">
        <v>5316351.34</v>
      </c>
      <c r="P399" s="12">
        <v>0</v>
      </c>
      <c r="Q399" s="12">
        <v>10109270.699999999</v>
      </c>
      <c r="R399" s="12">
        <v>10109270.699999999</v>
      </c>
      <c r="S399" s="12">
        <v>2190855.96</v>
      </c>
      <c r="T399" s="12">
        <v>11690855.960000001</v>
      </c>
      <c r="U399" s="12">
        <v>0</v>
      </c>
      <c r="V399" s="13">
        <f t="shared" si="74"/>
        <v>11690855.960000001</v>
      </c>
      <c r="W399" s="14">
        <f t="shared" si="66"/>
        <v>0.37280913472612481</v>
      </c>
      <c r="X399" s="14">
        <f t="shared" si="67"/>
        <v>0.37280913472612481</v>
      </c>
      <c r="Y399" s="14">
        <f t="shared" si="68"/>
        <v>0.1960561153996474</v>
      </c>
      <c r="Z399" s="14">
        <f t="shared" si="69"/>
        <v>0.56886525012577227</v>
      </c>
    </row>
    <row r="400" spans="1:26" ht="26" outlineLevel="4" x14ac:dyDescent="0.35">
      <c r="A400" s="9" t="s">
        <v>312</v>
      </c>
      <c r="B400" s="9" t="s">
        <v>30</v>
      </c>
      <c r="C400" s="9" t="s">
        <v>66</v>
      </c>
      <c r="D400" s="9" t="s">
        <v>95</v>
      </c>
      <c r="E400" s="9" t="s">
        <v>33</v>
      </c>
      <c r="F400" s="10" t="s">
        <v>34</v>
      </c>
      <c r="G400" s="9">
        <v>1120</v>
      </c>
      <c r="H400" s="9">
        <v>3480</v>
      </c>
      <c r="I400" s="11" t="s">
        <v>96</v>
      </c>
      <c r="J400" s="12">
        <v>308499262</v>
      </c>
      <c r="K400" s="12">
        <v>308499262</v>
      </c>
      <c r="L400" s="12">
        <v>0</v>
      </c>
      <c r="M400" s="13">
        <f t="shared" si="75"/>
        <v>308499262</v>
      </c>
      <c r="N400" s="12">
        <v>97432837</v>
      </c>
      <c r="O400" s="12">
        <v>54725956.240000002</v>
      </c>
      <c r="P400" s="12">
        <v>0</v>
      </c>
      <c r="Q400" s="12">
        <v>87662471.519999996</v>
      </c>
      <c r="R400" s="12">
        <v>87662471.519999996</v>
      </c>
      <c r="S400" s="12">
        <v>68677997.239999995</v>
      </c>
      <c r="T400" s="12">
        <v>68677997.239999995</v>
      </c>
      <c r="U400" s="12">
        <v>0</v>
      </c>
      <c r="V400" s="13">
        <f t="shared" si="74"/>
        <v>68677997.239999995</v>
      </c>
      <c r="W400" s="14">
        <f t="shared" si="66"/>
        <v>0.28415779976809147</v>
      </c>
      <c r="X400" s="14">
        <f t="shared" si="67"/>
        <v>0.28415779976809147</v>
      </c>
      <c r="Y400" s="14">
        <f t="shared" si="68"/>
        <v>0.49322255182574798</v>
      </c>
      <c r="Z400" s="14">
        <f t="shared" si="69"/>
        <v>0.77738035159383945</v>
      </c>
    </row>
    <row r="401" spans="1:26" outlineLevel="3" x14ac:dyDescent="0.35">
      <c r="A401" s="24"/>
      <c r="B401" s="24"/>
      <c r="C401" s="24" t="s">
        <v>461</v>
      </c>
      <c r="D401" s="24"/>
      <c r="E401" s="24"/>
      <c r="F401" s="25"/>
      <c r="G401" s="24"/>
      <c r="H401" s="24"/>
      <c r="I401" s="26"/>
      <c r="J401" s="27">
        <f t="shared" ref="J401:V401" si="80">SUBTOTAL(9,J391:J400)</f>
        <v>17751925556</v>
      </c>
      <c r="K401" s="27">
        <f t="shared" si="80"/>
        <v>14597801526</v>
      </c>
      <c r="L401" s="27">
        <f t="shared" si="80"/>
        <v>471437019</v>
      </c>
      <c r="M401" s="27">
        <f t="shared" si="80"/>
        <v>14597801526</v>
      </c>
      <c r="N401" s="27">
        <f t="shared" si="80"/>
        <v>156104620.91</v>
      </c>
      <c r="O401" s="27">
        <f t="shared" si="80"/>
        <v>3412856776.8300004</v>
      </c>
      <c r="P401" s="27">
        <f t="shared" si="80"/>
        <v>1158700256.97</v>
      </c>
      <c r="Q401" s="27">
        <f t="shared" si="80"/>
        <v>8606575779.7399998</v>
      </c>
      <c r="R401" s="27">
        <f t="shared" si="80"/>
        <v>8569904482.1900005</v>
      </c>
      <c r="S401" s="27">
        <f t="shared" si="80"/>
        <v>792127071.55000019</v>
      </c>
      <c r="T401" s="27">
        <f t="shared" si="80"/>
        <v>1263564091.55</v>
      </c>
      <c r="U401" s="27">
        <f t="shared" si="80"/>
        <v>0</v>
      </c>
      <c r="V401" s="27">
        <f t="shared" si="80"/>
        <v>1263564091.549999</v>
      </c>
      <c r="W401" s="28">
        <f t="shared" si="66"/>
        <v>0.58958027100251453</v>
      </c>
      <c r="X401" s="28">
        <f t="shared" si="67"/>
        <v>0.58958027100251453</v>
      </c>
      <c r="Y401" s="28">
        <f t="shared" si="68"/>
        <v>0.3238612092574083</v>
      </c>
      <c r="Z401" s="28">
        <f t="shared" si="69"/>
        <v>0.91344148025992289</v>
      </c>
    </row>
    <row r="402" spans="1:26" outlineLevel="4" x14ac:dyDescent="0.35">
      <c r="A402" s="18" t="s">
        <v>312</v>
      </c>
      <c r="B402" s="18" t="s">
        <v>30</v>
      </c>
      <c r="C402" s="18" t="s">
        <v>97</v>
      </c>
      <c r="D402" s="18" t="s">
        <v>100</v>
      </c>
      <c r="E402" s="18" t="s">
        <v>33</v>
      </c>
      <c r="F402" s="19" t="s">
        <v>34</v>
      </c>
      <c r="G402" s="18">
        <v>1120</v>
      </c>
      <c r="H402" s="18">
        <v>3480</v>
      </c>
      <c r="I402" s="20" t="s">
        <v>101</v>
      </c>
      <c r="J402" s="38" t="s">
        <v>447</v>
      </c>
      <c r="K402" s="43">
        <v>0</v>
      </c>
      <c r="L402" s="21">
        <v>0</v>
      </c>
      <c r="M402" s="22">
        <f t="shared" si="75"/>
        <v>0</v>
      </c>
      <c r="N402" s="21">
        <v>0</v>
      </c>
      <c r="O402" s="21">
        <v>0</v>
      </c>
      <c r="P402" s="21">
        <v>0</v>
      </c>
      <c r="Q402" s="21">
        <v>0</v>
      </c>
      <c r="R402" s="21">
        <v>0</v>
      </c>
      <c r="S402" s="21">
        <v>0</v>
      </c>
      <c r="T402" s="21">
        <v>0</v>
      </c>
      <c r="U402" s="21">
        <v>0</v>
      </c>
      <c r="V402" s="22">
        <f t="shared" si="74"/>
        <v>0</v>
      </c>
      <c r="W402" s="23">
        <f t="shared" si="66"/>
        <v>0</v>
      </c>
      <c r="X402" s="23">
        <f t="shared" si="67"/>
        <v>0</v>
      </c>
      <c r="Y402" s="23">
        <f t="shared" si="68"/>
        <v>0</v>
      </c>
      <c r="Z402" s="23">
        <f t="shared" si="69"/>
        <v>0</v>
      </c>
    </row>
    <row r="403" spans="1:26" outlineLevel="4" x14ac:dyDescent="0.35">
      <c r="A403" s="9" t="s">
        <v>312</v>
      </c>
      <c r="B403" s="9" t="s">
        <v>30</v>
      </c>
      <c r="C403" s="9" t="s">
        <v>97</v>
      </c>
      <c r="D403" s="9" t="s">
        <v>112</v>
      </c>
      <c r="E403" s="9" t="s">
        <v>33</v>
      </c>
      <c r="F403" s="10" t="s">
        <v>34</v>
      </c>
      <c r="G403" s="9">
        <v>1120</v>
      </c>
      <c r="H403" s="9">
        <v>3480</v>
      </c>
      <c r="I403" s="11" t="s">
        <v>113</v>
      </c>
      <c r="J403" s="12">
        <v>151364900</v>
      </c>
      <c r="K403" s="39">
        <v>0</v>
      </c>
      <c r="L403" s="12">
        <v>0</v>
      </c>
      <c r="M403" s="13">
        <f t="shared" si="75"/>
        <v>0</v>
      </c>
      <c r="N403" s="12">
        <v>0</v>
      </c>
      <c r="O403" s="12">
        <v>0</v>
      </c>
      <c r="P403" s="12">
        <v>0</v>
      </c>
      <c r="Q403" s="12">
        <v>0</v>
      </c>
      <c r="R403" s="12">
        <v>0</v>
      </c>
      <c r="S403" s="12">
        <v>0</v>
      </c>
      <c r="T403" s="12">
        <v>0</v>
      </c>
      <c r="U403" s="12">
        <v>0</v>
      </c>
      <c r="V403" s="13">
        <f t="shared" si="74"/>
        <v>0</v>
      </c>
      <c r="W403" s="14">
        <f t="shared" si="66"/>
        <v>0</v>
      </c>
      <c r="X403" s="14">
        <f t="shared" si="67"/>
        <v>0</v>
      </c>
      <c r="Y403" s="14">
        <f t="shared" si="68"/>
        <v>0</v>
      </c>
      <c r="Z403" s="14">
        <f t="shared" si="69"/>
        <v>0</v>
      </c>
    </row>
    <row r="404" spans="1:26" outlineLevel="4" x14ac:dyDescent="0.35">
      <c r="A404" s="9" t="s">
        <v>312</v>
      </c>
      <c r="B404" s="9" t="s">
        <v>30</v>
      </c>
      <c r="C404" s="9" t="s">
        <v>97</v>
      </c>
      <c r="D404" s="9" t="s">
        <v>116</v>
      </c>
      <c r="E404" s="9" t="s">
        <v>33</v>
      </c>
      <c r="F404" s="10" t="s">
        <v>34</v>
      </c>
      <c r="G404" s="9">
        <v>1120</v>
      </c>
      <c r="H404" s="9">
        <v>3480</v>
      </c>
      <c r="I404" s="11" t="s">
        <v>117</v>
      </c>
      <c r="J404" s="12">
        <v>191600</v>
      </c>
      <c r="K404" s="12">
        <v>5591600</v>
      </c>
      <c r="L404" s="12">
        <v>5403200</v>
      </c>
      <c r="M404" s="13">
        <f t="shared" si="75"/>
        <v>5591600</v>
      </c>
      <c r="N404" s="12">
        <v>0</v>
      </c>
      <c r="O404" s="12">
        <v>0</v>
      </c>
      <c r="P404" s="12">
        <v>0</v>
      </c>
      <c r="Q404" s="12">
        <v>146013.29999999999</v>
      </c>
      <c r="R404" s="12">
        <v>146013.29999999999</v>
      </c>
      <c r="S404" s="12">
        <v>42386.7</v>
      </c>
      <c r="T404" s="12">
        <v>5445586.7000000002</v>
      </c>
      <c r="U404" s="12">
        <v>0</v>
      </c>
      <c r="V404" s="13">
        <f t="shared" si="74"/>
        <v>5445586.7000000002</v>
      </c>
      <c r="W404" s="14">
        <f t="shared" si="66"/>
        <v>2.6112973030975033E-2</v>
      </c>
      <c r="X404" s="14">
        <f t="shared" si="67"/>
        <v>2.6112973030975033E-2</v>
      </c>
      <c r="Y404" s="14">
        <f t="shared" si="68"/>
        <v>0</v>
      </c>
      <c r="Z404" s="14">
        <f t="shared" si="69"/>
        <v>2.6112973030975033E-2</v>
      </c>
    </row>
    <row r="405" spans="1:26" outlineLevel="3" x14ac:dyDescent="0.35">
      <c r="A405" s="24"/>
      <c r="B405" s="24"/>
      <c r="C405" s="24" t="s">
        <v>462</v>
      </c>
      <c r="D405" s="24"/>
      <c r="E405" s="24"/>
      <c r="F405" s="25"/>
      <c r="G405" s="24"/>
      <c r="H405" s="24"/>
      <c r="I405" s="26"/>
      <c r="J405" s="27">
        <f t="shared" ref="J405:V405" si="81">SUBTOTAL(9,J402:J404)</f>
        <v>151556500</v>
      </c>
      <c r="K405" s="27">
        <f t="shared" si="81"/>
        <v>5591600</v>
      </c>
      <c r="L405" s="27">
        <f t="shared" si="81"/>
        <v>5403200</v>
      </c>
      <c r="M405" s="27">
        <f t="shared" si="81"/>
        <v>5591600</v>
      </c>
      <c r="N405" s="27">
        <f t="shared" si="81"/>
        <v>0</v>
      </c>
      <c r="O405" s="27">
        <f t="shared" si="81"/>
        <v>0</v>
      </c>
      <c r="P405" s="27">
        <f t="shared" si="81"/>
        <v>0</v>
      </c>
      <c r="Q405" s="27">
        <f t="shared" si="81"/>
        <v>146013.29999999999</v>
      </c>
      <c r="R405" s="27">
        <f t="shared" si="81"/>
        <v>146013.29999999999</v>
      </c>
      <c r="S405" s="27">
        <f t="shared" si="81"/>
        <v>42386.7</v>
      </c>
      <c r="T405" s="27">
        <f t="shared" si="81"/>
        <v>5445586.7000000002</v>
      </c>
      <c r="U405" s="27">
        <f t="shared" si="81"/>
        <v>0</v>
      </c>
      <c r="V405" s="27">
        <f t="shared" si="81"/>
        <v>5445586.7000000002</v>
      </c>
      <c r="W405" s="28">
        <f t="shared" si="66"/>
        <v>2.6112973030975033E-2</v>
      </c>
      <c r="X405" s="28">
        <f t="shared" si="67"/>
        <v>2.6112973030975033E-2</v>
      </c>
      <c r="Y405" s="28">
        <f t="shared" si="68"/>
        <v>0</v>
      </c>
      <c r="Z405" s="28">
        <f t="shared" si="69"/>
        <v>2.6112973030975033E-2</v>
      </c>
    </row>
    <row r="406" spans="1:26" outlineLevel="4" x14ac:dyDescent="0.35">
      <c r="A406" s="18" t="s">
        <v>312</v>
      </c>
      <c r="B406" s="18" t="s">
        <v>30</v>
      </c>
      <c r="C406" s="18" t="s">
        <v>126</v>
      </c>
      <c r="D406" s="18" t="s">
        <v>127</v>
      </c>
      <c r="E406" s="18" t="s">
        <v>33</v>
      </c>
      <c r="F406" s="19" t="s">
        <v>36</v>
      </c>
      <c r="G406" s="18">
        <v>2210</v>
      </c>
      <c r="H406" s="18">
        <v>3480</v>
      </c>
      <c r="I406" s="20" t="s">
        <v>128</v>
      </c>
      <c r="J406" s="21">
        <v>5343191000</v>
      </c>
      <c r="K406" s="21">
        <v>2130000</v>
      </c>
      <c r="L406" s="21">
        <v>232400</v>
      </c>
      <c r="M406" s="22">
        <f t="shared" si="75"/>
        <v>2130000</v>
      </c>
      <c r="N406" s="21">
        <v>0</v>
      </c>
      <c r="O406" s="21">
        <v>0</v>
      </c>
      <c r="P406" s="21">
        <v>0</v>
      </c>
      <c r="Q406" s="21">
        <v>0</v>
      </c>
      <c r="R406" s="21">
        <v>0</v>
      </c>
      <c r="S406" s="21">
        <v>1897600</v>
      </c>
      <c r="T406" s="21">
        <v>2130000</v>
      </c>
      <c r="U406" s="21">
        <v>0</v>
      </c>
      <c r="V406" s="22">
        <f t="shared" si="74"/>
        <v>2130000</v>
      </c>
      <c r="W406" s="23">
        <f t="shared" si="66"/>
        <v>0</v>
      </c>
      <c r="X406" s="23">
        <f t="shared" si="67"/>
        <v>0</v>
      </c>
      <c r="Y406" s="23">
        <f t="shared" si="68"/>
        <v>0</v>
      </c>
      <c r="Z406" s="23">
        <f t="shared" si="69"/>
        <v>0</v>
      </c>
    </row>
    <row r="407" spans="1:26" outlineLevel="4" x14ac:dyDescent="0.35">
      <c r="A407" s="9" t="s">
        <v>312</v>
      </c>
      <c r="B407" s="9" t="s">
        <v>30</v>
      </c>
      <c r="C407" s="9" t="s">
        <v>126</v>
      </c>
      <c r="D407" s="9" t="s">
        <v>129</v>
      </c>
      <c r="E407" s="9" t="s">
        <v>33</v>
      </c>
      <c r="F407" s="10" t="s">
        <v>36</v>
      </c>
      <c r="G407" s="9">
        <v>2210</v>
      </c>
      <c r="H407" s="9">
        <v>3480</v>
      </c>
      <c r="I407" s="11" t="s">
        <v>130</v>
      </c>
      <c r="J407" s="37" t="s">
        <v>447</v>
      </c>
      <c r="K407" s="12">
        <v>10000000</v>
      </c>
      <c r="L407" s="12">
        <v>2760725.24</v>
      </c>
      <c r="M407" s="13">
        <f t="shared" si="75"/>
        <v>10000000</v>
      </c>
      <c r="N407" s="12">
        <v>0</v>
      </c>
      <c r="O407" s="12">
        <v>0</v>
      </c>
      <c r="P407" s="12">
        <v>0</v>
      </c>
      <c r="Q407" s="12">
        <v>6461274.0099999998</v>
      </c>
      <c r="R407" s="12">
        <v>6461274.0099999998</v>
      </c>
      <c r="S407" s="12">
        <v>778000.75</v>
      </c>
      <c r="T407" s="12">
        <v>3538725.99</v>
      </c>
      <c r="U407" s="12">
        <v>0</v>
      </c>
      <c r="V407" s="13">
        <f t="shared" si="74"/>
        <v>3538725.99</v>
      </c>
      <c r="W407" s="14">
        <f t="shared" si="66"/>
        <v>0.64612740099999999</v>
      </c>
      <c r="X407" s="14">
        <f t="shared" si="67"/>
        <v>0.64612740099999999</v>
      </c>
      <c r="Y407" s="14">
        <f t="shared" si="68"/>
        <v>0</v>
      </c>
      <c r="Z407" s="14">
        <f t="shared" si="69"/>
        <v>0.64612740099999999</v>
      </c>
    </row>
    <row r="408" spans="1:26" outlineLevel="4" x14ac:dyDescent="0.35">
      <c r="A408" s="9" t="s">
        <v>312</v>
      </c>
      <c r="B408" s="9" t="s">
        <v>30</v>
      </c>
      <c r="C408" s="9" t="s">
        <v>126</v>
      </c>
      <c r="D408" s="9" t="s">
        <v>131</v>
      </c>
      <c r="E408" s="9" t="s">
        <v>33</v>
      </c>
      <c r="F408" s="10" t="s">
        <v>36</v>
      </c>
      <c r="G408" s="9">
        <v>2210</v>
      </c>
      <c r="H408" s="9">
        <v>3480</v>
      </c>
      <c r="I408" s="11" t="s">
        <v>132</v>
      </c>
      <c r="J408" s="12">
        <v>1500000000</v>
      </c>
      <c r="K408" s="12">
        <v>176398485</v>
      </c>
      <c r="L408" s="12">
        <v>176398485</v>
      </c>
      <c r="M408" s="13">
        <f t="shared" si="75"/>
        <v>176398485</v>
      </c>
      <c r="N408" s="12">
        <v>0</v>
      </c>
      <c r="O408" s="12">
        <v>0</v>
      </c>
      <c r="P408" s="12">
        <v>0</v>
      </c>
      <c r="Q408" s="12">
        <v>0</v>
      </c>
      <c r="R408" s="12">
        <v>0</v>
      </c>
      <c r="S408" s="12">
        <v>0</v>
      </c>
      <c r="T408" s="12">
        <v>176398485</v>
      </c>
      <c r="U408" s="12">
        <v>0</v>
      </c>
      <c r="V408" s="13">
        <f t="shared" si="74"/>
        <v>176398485</v>
      </c>
      <c r="W408" s="14">
        <f t="shared" si="66"/>
        <v>0</v>
      </c>
      <c r="X408" s="14">
        <f t="shared" si="67"/>
        <v>0</v>
      </c>
      <c r="Y408" s="14">
        <f t="shared" si="68"/>
        <v>0</v>
      </c>
      <c r="Z408" s="14">
        <f t="shared" si="69"/>
        <v>0</v>
      </c>
    </row>
    <row r="409" spans="1:26" ht="26" outlineLevel="4" x14ac:dyDescent="0.35">
      <c r="A409" s="9" t="s">
        <v>312</v>
      </c>
      <c r="B409" s="9" t="s">
        <v>30</v>
      </c>
      <c r="C409" s="9" t="s">
        <v>126</v>
      </c>
      <c r="D409" s="9" t="s">
        <v>273</v>
      </c>
      <c r="E409" s="9" t="s">
        <v>33</v>
      </c>
      <c r="F409" s="10" t="s">
        <v>36</v>
      </c>
      <c r="G409" s="9">
        <v>2210</v>
      </c>
      <c r="H409" s="9">
        <v>3480</v>
      </c>
      <c r="I409" s="11" t="s">
        <v>274</v>
      </c>
      <c r="J409" s="12">
        <v>1241000000</v>
      </c>
      <c r="K409" s="39">
        <v>0</v>
      </c>
      <c r="L409" s="12">
        <v>0</v>
      </c>
      <c r="M409" s="13">
        <f t="shared" si="75"/>
        <v>0</v>
      </c>
      <c r="N409" s="12">
        <v>0</v>
      </c>
      <c r="O409" s="12">
        <v>0</v>
      </c>
      <c r="P409" s="12">
        <v>0</v>
      </c>
      <c r="Q409" s="12">
        <v>0</v>
      </c>
      <c r="R409" s="12">
        <v>0</v>
      </c>
      <c r="S409" s="12">
        <v>0</v>
      </c>
      <c r="T409" s="12">
        <v>0</v>
      </c>
      <c r="U409" s="12">
        <v>0</v>
      </c>
      <c r="V409" s="13">
        <f t="shared" si="74"/>
        <v>0</v>
      </c>
      <c r="W409" s="14">
        <f t="shared" si="66"/>
        <v>0</v>
      </c>
      <c r="X409" s="14">
        <f t="shared" si="67"/>
        <v>0</v>
      </c>
      <c r="Y409" s="14">
        <f t="shared" si="68"/>
        <v>0</v>
      </c>
      <c r="Z409" s="14">
        <f t="shared" si="69"/>
        <v>0</v>
      </c>
    </row>
    <row r="410" spans="1:26" outlineLevel="4" x14ac:dyDescent="0.35">
      <c r="A410" s="9" t="s">
        <v>312</v>
      </c>
      <c r="B410" s="9" t="s">
        <v>30</v>
      </c>
      <c r="C410" s="9" t="s">
        <v>126</v>
      </c>
      <c r="D410" s="9" t="s">
        <v>137</v>
      </c>
      <c r="E410" s="9" t="s">
        <v>33</v>
      </c>
      <c r="F410" s="10" t="s">
        <v>36</v>
      </c>
      <c r="G410" s="9">
        <v>2240</v>
      </c>
      <c r="H410" s="9">
        <v>3480</v>
      </c>
      <c r="I410" s="11" t="s">
        <v>138</v>
      </c>
      <c r="J410" s="12">
        <v>1029010598</v>
      </c>
      <c r="K410" s="12">
        <v>778527335</v>
      </c>
      <c r="L410" s="12">
        <v>162208276.28</v>
      </c>
      <c r="M410" s="13">
        <f t="shared" si="75"/>
        <v>778527335</v>
      </c>
      <c r="N410" s="12">
        <v>0</v>
      </c>
      <c r="O410" s="12">
        <v>26235966.52</v>
      </c>
      <c r="P410" s="12">
        <v>0</v>
      </c>
      <c r="Q410" s="12">
        <v>487552138.31</v>
      </c>
      <c r="R410" s="12">
        <v>487552138.31</v>
      </c>
      <c r="S410" s="12">
        <v>102530953.89</v>
      </c>
      <c r="T410" s="12">
        <v>264739230.16999999</v>
      </c>
      <c r="U410" s="12">
        <v>0</v>
      </c>
      <c r="V410" s="13">
        <f t="shared" si="74"/>
        <v>264739230.17000002</v>
      </c>
      <c r="W410" s="14">
        <f t="shared" si="66"/>
        <v>0.62624922259152271</v>
      </c>
      <c r="X410" s="14">
        <f t="shared" si="67"/>
        <v>0.62624922259152271</v>
      </c>
      <c r="Y410" s="14">
        <f t="shared" si="68"/>
        <v>3.3699480211571507E-2</v>
      </c>
      <c r="Z410" s="14">
        <f t="shared" si="69"/>
        <v>0.65994870280309426</v>
      </c>
    </row>
    <row r="411" spans="1:26" outlineLevel="3" x14ac:dyDescent="0.35">
      <c r="A411" s="24"/>
      <c r="B411" s="24"/>
      <c r="C411" s="24" t="s">
        <v>463</v>
      </c>
      <c r="D411" s="24"/>
      <c r="E411" s="24"/>
      <c r="F411" s="25"/>
      <c r="G411" s="24"/>
      <c r="H411" s="24"/>
      <c r="I411" s="26"/>
      <c r="J411" s="27">
        <f t="shared" ref="J411:V411" si="82">SUBTOTAL(9,J406:J410)</f>
        <v>9113201598</v>
      </c>
      <c r="K411" s="27">
        <f t="shared" si="82"/>
        <v>967055820</v>
      </c>
      <c r="L411" s="27">
        <f t="shared" si="82"/>
        <v>341599886.51999998</v>
      </c>
      <c r="M411" s="27">
        <f t="shared" si="82"/>
        <v>967055820</v>
      </c>
      <c r="N411" s="27">
        <f t="shared" si="82"/>
        <v>0</v>
      </c>
      <c r="O411" s="27">
        <f t="shared" si="82"/>
        <v>26235966.52</v>
      </c>
      <c r="P411" s="27">
        <f t="shared" si="82"/>
        <v>0</v>
      </c>
      <c r="Q411" s="27">
        <f t="shared" si="82"/>
        <v>494013412.31999999</v>
      </c>
      <c r="R411" s="27">
        <f t="shared" si="82"/>
        <v>494013412.31999999</v>
      </c>
      <c r="S411" s="27">
        <f t="shared" si="82"/>
        <v>105206554.64</v>
      </c>
      <c r="T411" s="27">
        <f t="shared" si="82"/>
        <v>446806441.15999997</v>
      </c>
      <c r="U411" s="27">
        <f t="shared" si="82"/>
        <v>0</v>
      </c>
      <c r="V411" s="27">
        <f t="shared" si="82"/>
        <v>446806441.16000003</v>
      </c>
      <c r="W411" s="28">
        <f t="shared" ref="W411:W472" si="83">+IF(K411=0,0,Q411/K411)</f>
        <v>0.51084270639103335</v>
      </c>
      <c r="X411" s="28">
        <f t="shared" ref="X411:X472" si="84">+IF(M411=0,0,Q411/M411)</f>
        <v>0.51084270639103335</v>
      </c>
      <c r="Y411" s="28">
        <f t="shared" ref="Y411:Y472" si="85">+IF(M411=0,0,(N411+O411+P411)/M411)</f>
        <v>2.7129733338454028E-2</v>
      </c>
      <c r="Z411" s="28">
        <f t="shared" ref="Z411:Z472" si="86">+X411+Y411</f>
        <v>0.53797243972948738</v>
      </c>
    </row>
    <row r="412" spans="1:26" ht="78" outlineLevel="4" x14ac:dyDescent="0.35">
      <c r="A412" s="18" t="s">
        <v>312</v>
      </c>
      <c r="B412" s="18" t="s">
        <v>30</v>
      </c>
      <c r="C412" s="18" t="s">
        <v>139</v>
      </c>
      <c r="D412" s="18" t="s">
        <v>140</v>
      </c>
      <c r="E412" s="18" t="s">
        <v>54</v>
      </c>
      <c r="F412" s="19" t="s">
        <v>34</v>
      </c>
      <c r="G412" s="18">
        <v>1310</v>
      </c>
      <c r="H412" s="18">
        <v>3480</v>
      </c>
      <c r="I412" s="20" t="s">
        <v>141</v>
      </c>
      <c r="J412" s="21">
        <v>28190110</v>
      </c>
      <c r="K412" s="21">
        <v>26629044</v>
      </c>
      <c r="L412" s="21">
        <v>0</v>
      </c>
      <c r="M412" s="22">
        <f t="shared" si="75"/>
        <v>26629044</v>
      </c>
      <c r="N412" s="21">
        <v>0</v>
      </c>
      <c r="O412" s="21">
        <v>5728196.8399999999</v>
      </c>
      <c r="P412" s="21">
        <v>0</v>
      </c>
      <c r="Q412" s="21">
        <v>20900847.16</v>
      </c>
      <c r="R412" s="21">
        <v>20900847.16</v>
      </c>
      <c r="S412" s="21">
        <v>0</v>
      </c>
      <c r="T412" s="21">
        <v>0</v>
      </c>
      <c r="U412" s="21">
        <v>0</v>
      </c>
      <c r="V412" s="22">
        <f t="shared" si="74"/>
        <v>0</v>
      </c>
      <c r="W412" s="23">
        <f t="shared" si="83"/>
        <v>0.78488912932811261</v>
      </c>
      <c r="X412" s="23">
        <f t="shared" si="84"/>
        <v>0.78488912932811261</v>
      </c>
      <c r="Y412" s="23">
        <f t="shared" si="85"/>
        <v>0.21511087067188742</v>
      </c>
      <c r="Z412" s="23">
        <f t="shared" si="86"/>
        <v>1</v>
      </c>
    </row>
    <row r="413" spans="1:26" ht="78" outlineLevel="4" x14ac:dyDescent="0.35">
      <c r="A413" s="9" t="s">
        <v>312</v>
      </c>
      <c r="B413" s="9" t="s">
        <v>30</v>
      </c>
      <c r="C413" s="9" t="s">
        <v>139</v>
      </c>
      <c r="D413" s="9" t="s">
        <v>140</v>
      </c>
      <c r="E413" s="9" t="s">
        <v>142</v>
      </c>
      <c r="F413" s="10" t="s">
        <v>34</v>
      </c>
      <c r="G413" s="9">
        <v>1310</v>
      </c>
      <c r="H413" s="9">
        <v>3480</v>
      </c>
      <c r="I413" s="11" t="s">
        <v>143</v>
      </c>
      <c r="J413" s="12">
        <v>13825510</v>
      </c>
      <c r="K413" s="12">
        <v>13794722</v>
      </c>
      <c r="L413" s="12">
        <v>0</v>
      </c>
      <c r="M413" s="13">
        <f t="shared" si="75"/>
        <v>13794722</v>
      </c>
      <c r="N413" s="12">
        <v>0</v>
      </c>
      <c r="O413" s="12">
        <v>2015352.53</v>
      </c>
      <c r="P413" s="12">
        <v>0</v>
      </c>
      <c r="Q413" s="12">
        <v>11779369.470000001</v>
      </c>
      <c r="R413" s="12">
        <v>11779369.470000001</v>
      </c>
      <c r="S413" s="12">
        <v>0</v>
      </c>
      <c r="T413" s="12">
        <v>0</v>
      </c>
      <c r="U413" s="12">
        <v>0</v>
      </c>
      <c r="V413" s="13">
        <f t="shared" si="74"/>
        <v>0</v>
      </c>
      <c r="W413" s="14">
        <f t="shared" si="83"/>
        <v>0.85390408520012229</v>
      </c>
      <c r="X413" s="14">
        <f t="shared" si="84"/>
        <v>0.85390408520012229</v>
      </c>
      <c r="Y413" s="14">
        <f t="shared" si="85"/>
        <v>0.14609591479987782</v>
      </c>
      <c r="Z413" s="14">
        <f t="shared" si="86"/>
        <v>1</v>
      </c>
    </row>
    <row r="414" spans="1:26" ht="52" outlineLevel="4" x14ac:dyDescent="0.35">
      <c r="A414" s="9" t="s">
        <v>312</v>
      </c>
      <c r="B414" s="9" t="s">
        <v>30</v>
      </c>
      <c r="C414" s="9" t="s">
        <v>139</v>
      </c>
      <c r="D414" s="9" t="s">
        <v>140</v>
      </c>
      <c r="E414" s="9" t="s">
        <v>144</v>
      </c>
      <c r="F414" s="10" t="s">
        <v>34</v>
      </c>
      <c r="G414" s="9">
        <v>1310</v>
      </c>
      <c r="H414" s="9">
        <v>3480</v>
      </c>
      <c r="I414" s="11" t="s">
        <v>145</v>
      </c>
      <c r="J414" s="12">
        <v>58634093</v>
      </c>
      <c r="K414" s="12">
        <v>58506950</v>
      </c>
      <c r="L414" s="12">
        <v>0</v>
      </c>
      <c r="M414" s="13">
        <f t="shared" si="75"/>
        <v>58506950</v>
      </c>
      <c r="N414" s="12">
        <v>0</v>
      </c>
      <c r="O414" s="12">
        <v>15190796.1</v>
      </c>
      <c r="P414" s="12">
        <v>0</v>
      </c>
      <c r="Q414" s="12">
        <v>43316153.899999999</v>
      </c>
      <c r="R414" s="12">
        <v>43316153.899999999</v>
      </c>
      <c r="S414" s="12">
        <v>0</v>
      </c>
      <c r="T414" s="12">
        <v>0</v>
      </c>
      <c r="U414" s="12">
        <v>0</v>
      </c>
      <c r="V414" s="13">
        <f t="shared" si="74"/>
        <v>0</v>
      </c>
      <c r="W414" s="14">
        <f t="shared" si="83"/>
        <v>0.7403591180193122</v>
      </c>
      <c r="X414" s="14">
        <f t="shared" si="84"/>
        <v>0.7403591180193122</v>
      </c>
      <c r="Y414" s="14">
        <f t="shared" si="85"/>
        <v>0.25964088198068774</v>
      </c>
      <c r="Z414" s="14">
        <f t="shared" si="86"/>
        <v>1</v>
      </c>
    </row>
    <row r="415" spans="1:26" ht="26" outlineLevel="4" x14ac:dyDescent="0.35">
      <c r="A415" s="9" t="s">
        <v>312</v>
      </c>
      <c r="B415" s="9" t="s">
        <v>30</v>
      </c>
      <c r="C415" s="9" t="s">
        <v>139</v>
      </c>
      <c r="D415" s="9" t="s">
        <v>176</v>
      </c>
      <c r="E415" s="9" t="s">
        <v>33</v>
      </c>
      <c r="F415" s="10" t="s">
        <v>34</v>
      </c>
      <c r="G415" s="9">
        <v>1320</v>
      </c>
      <c r="H415" s="9">
        <v>3480</v>
      </c>
      <c r="I415" s="11" t="s">
        <v>177</v>
      </c>
      <c r="J415" s="12">
        <v>31512388</v>
      </c>
      <c r="K415" s="12">
        <v>31512388</v>
      </c>
      <c r="L415" s="12">
        <v>0</v>
      </c>
      <c r="M415" s="13">
        <f t="shared" si="75"/>
        <v>31512388</v>
      </c>
      <c r="N415" s="12">
        <v>0</v>
      </c>
      <c r="O415" s="12">
        <v>0</v>
      </c>
      <c r="P415" s="12">
        <v>0</v>
      </c>
      <c r="Q415" s="12">
        <v>19438563.190000001</v>
      </c>
      <c r="R415" s="12">
        <v>19438563.190000001</v>
      </c>
      <c r="S415" s="12">
        <v>12073824.810000001</v>
      </c>
      <c r="T415" s="12">
        <v>12073824.810000001</v>
      </c>
      <c r="U415" s="12">
        <v>0</v>
      </c>
      <c r="V415" s="13">
        <f t="shared" si="74"/>
        <v>12073824.809999999</v>
      </c>
      <c r="W415" s="14">
        <f t="shared" si="83"/>
        <v>0.61685465379519955</v>
      </c>
      <c r="X415" s="14">
        <f t="shared" si="84"/>
        <v>0.61685465379519955</v>
      </c>
      <c r="Y415" s="14">
        <f t="shared" si="85"/>
        <v>0</v>
      </c>
      <c r="Z415" s="14">
        <f t="shared" si="86"/>
        <v>0.61685465379519955</v>
      </c>
    </row>
    <row r="416" spans="1:26" outlineLevel="3" x14ac:dyDescent="0.35">
      <c r="A416" s="24"/>
      <c r="B416" s="24"/>
      <c r="C416" s="24" t="s">
        <v>464</v>
      </c>
      <c r="D416" s="24"/>
      <c r="E416" s="24"/>
      <c r="F416" s="25"/>
      <c r="G416" s="24"/>
      <c r="H416" s="24"/>
      <c r="I416" s="26"/>
      <c r="J416" s="27">
        <f t="shared" ref="J416:V416" si="87">SUBTOTAL(9,J412:J415)</f>
        <v>132162101</v>
      </c>
      <c r="K416" s="27">
        <f t="shared" si="87"/>
        <v>130443104</v>
      </c>
      <c r="L416" s="27">
        <f t="shared" si="87"/>
        <v>0</v>
      </c>
      <c r="M416" s="27">
        <f t="shared" si="87"/>
        <v>130443104</v>
      </c>
      <c r="N416" s="27">
        <f t="shared" si="87"/>
        <v>0</v>
      </c>
      <c r="O416" s="27">
        <f t="shared" si="87"/>
        <v>22934345.469999999</v>
      </c>
      <c r="P416" s="27">
        <f t="shared" si="87"/>
        <v>0</v>
      </c>
      <c r="Q416" s="27">
        <f t="shared" si="87"/>
        <v>95434933.719999999</v>
      </c>
      <c r="R416" s="27">
        <f t="shared" si="87"/>
        <v>95434933.719999999</v>
      </c>
      <c r="S416" s="27">
        <f t="shared" si="87"/>
        <v>12073824.810000001</v>
      </c>
      <c r="T416" s="27">
        <f t="shared" si="87"/>
        <v>12073824.810000001</v>
      </c>
      <c r="U416" s="27">
        <f t="shared" si="87"/>
        <v>0</v>
      </c>
      <c r="V416" s="27">
        <f t="shared" si="87"/>
        <v>12073824.809999999</v>
      </c>
      <c r="W416" s="28">
        <f t="shared" si="83"/>
        <v>0.73162114970830505</v>
      </c>
      <c r="X416" s="28">
        <f t="shared" si="84"/>
        <v>0.73162114970830505</v>
      </c>
      <c r="Y416" s="28">
        <f t="shared" si="85"/>
        <v>0.17581876516829897</v>
      </c>
      <c r="Z416" s="28">
        <f t="shared" si="86"/>
        <v>0.90743991487660403</v>
      </c>
    </row>
    <row r="417" spans="1:26" outlineLevel="1" x14ac:dyDescent="0.35">
      <c r="A417" s="51" t="s">
        <v>454</v>
      </c>
      <c r="B417" s="51"/>
      <c r="C417" s="51"/>
      <c r="D417" s="51"/>
      <c r="E417" s="51"/>
      <c r="F417" s="52"/>
      <c r="G417" s="51"/>
      <c r="H417" s="51"/>
      <c r="I417" s="53"/>
      <c r="J417" s="54">
        <f t="shared" ref="J417:V417" si="88">SUBTOTAL(9,J376:J415)</f>
        <v>34238794735</v>
      </c>
      <c r="K417" s="54">
        <f t="shared" si="88"/>
        <v>22690416034</v>
      </c>
      <c r="L417" s="54">
        <f t="shared" si="88"/>
        <v>818440105.51999998</v>
      </c>
      <c r="M417" s="54">
        <f t="shared" si="88"/>
        <v>22690416034</v>
      </c>
      <c r="N417" s="54">
        <f t="shared" si="88"/>
        <v>156104620.91</v>
      </c>
      <c r="O417" s="54">
        <f t="shared" si="88"/>
        <v>3633198807.5100002</v>
      </c>
      <c r="P417" s="54">
        <f t="shared" si="88"/>
        <v>1158700256.97</v>
      </c>
      <c r="Q417" s="54">
        <f t="shared" si="88"/>
        <v>14854085402.710003</v>
      </c>
      <c r="R417" s="54">
        <f t="shared" si="88"/>
        <v>14817414105.160002</v>
      </c>
      <c r="S417" s="54">
        <f t="shared" si="88"/>
        <v>2069886839.3800001</v>
      </c>
      <c r="T417" s="54">
        <f t="shared" si="88"/>
        <v>2888326945.8999996</v>
      </c>
      <c r="U417" s="54">
        <f t="shared" si="88"/>
        <v>0</v>
      </c>
      <c r="V417" s="54">
        <f t="shared" si="88"/>
        <v>2888326945.8999987</v>
      </c>
      <c r="W417" s="55">
        <f t="shared" si="83"/>
        <v>0.65464138605709987</v>
      </c>
      <c r="X417" s="55">
        <f t="shared" si="84"/>
        <v>0.65464138605709987</v>
      </c>
      <c r="Y417" s="55">
        <f t="shared" si="85"/>
        <v>0.21806579826371467</v>
      </c>
      <c r="Z417" s="55">
        <f t="shared" si="86"/>
        <v>0.87270718432081451</v>
      </c>
    </row>
    <row r="418" spans="1:26" outlineLevel="4" x14ac:dyDescent="0.35">
      <c r="A418" s="18" t="s">
        <v>318</v>
      </c>
      <c r="B418" s="18" t="s">
        <v>30</v>
      </c>
      <c r="C418" s="18" t="s">
        <v>31</v>
      </c>
      <c r="D418" s="18" t="s">
        <v>32</v>
      </c>
      <c r="E418" s="18" t="s">
        <v>33</v>
      </c>
      <c r="F418" s="19" t="s">
        <v>34</v>
      </c>
      <c r="G418" s="18">
        <v>1111</v>
      </c>
      <c r="H418" s="18">
        <v>3480</v>
      </c>
      <c r="I418" s="20" t="s">
        <v>35</v>
      </c>
      <c r="J418" s="21">
        <v>531911054</v>
      </c>
      <c r="K418" s="21">
        <v>533842279</v>
      </c>
      <c r="L418" s="21">
        <v>0</v>
      </c>
      <c r="M418" s="22">
        <f t="shared" si="75"/>
        <v>533842279</v>
      </c>
      <c r="N418" s="21">
        <v>0</v>
      </c>
      <c r="O418" s="21">
        <v>6500</v>
      </c>
      <c r="P418" s="21">
        <v>0</v>
      </c>
      <c r="Q418" s="21">
        <v>485761958.58999997</v>
      </c>
      <c r="R418" s="21">
        <v>485761958.58999997</v>
      </c>
      <c r="S418" s="21">
        <v>48073820.409999996</v>
      </c>
      <c r="T418" s="21">
        <v>48073820.409999996</v>
      </c>
      <c r="U418" s="21">
        <v>0</v>
      </c>
      <c r="V418" s="22">
        <f t="shared" si="74"/>
        <v>48073820.410000026</v>
      </c>
      <c r="W418" s="23">
        <f t="shared" si="83"/>
        <v>0.90993534551054167</v>
      </c>
      <c r="X418" s="23">
        <f t="shared" si="84"/>
        <v>0.90993534551054167</v>
      </c>
      <c r="Y418" s="23">
        <f t="shared" si="85"/>
        <v>1.2175880884099102E-5</v>
      </c>
      <c r="Z418" s="23">
        <f t="shared" si="86"/>
        <v>0.90994752139142576</v>
      </c>
    </row>
    <row r="419" spans="1:26" outlineLevel="4" x14ac:dyDescent="0.35">
      <c r="A419" s="9" t="s">
        <v>318</v>
      </c>
      <c r="B419" s="9" t="s">
        <v>30</v>
      </c>
      <c r="C419" s="9" t="s">
        <v>31</v>
      </c>
      <c r="D419" s="9" t="s">
        <v>37</v>
      </c>
      <c r="E419" s="9" t="s">
        <v>33</v>
      </c>
      <c r="F419" s="10" t="s">
        <v>34</v>
      </c>
      <c r="G419" s="9">
        <v>1111</v>
      </c>
      <c r="H419" s="9">
        <v>3480</v>
      </c>
      <c r="I419" s="11" t="s">
        <v>38</v>
      </c>
      <c r="J419" s="12">
        <v>564277</v>
      </c>
      <c r="K419" s="12">
        <v>564277</v>
      </c>
      <c r="L419" s="12">
        <v>0</v>
      </c>
      <c r="M419" s="13">
        <f t="shared" si="75"/>
        <v>564277</v>
      </c>
      <c r="N419" s="12">
        <v>0</v>
      </c>
      <c r="O419" s="12">
        <v>0</v>
      </c>
      <c r="P419" s="12">
        <v>0</v>
      </c>
      <c r="Q419" s="12">
        <v>0</v>
      </c>
      <c r="R419" s="12">
        <v>0</v>
      </c>
      <c r="S419" s="12">
        <v>564277</v>
      </c>
      <c r="T419" s="12">
        <v>564277</v>
      </c>
      <c r="U419" s="12">
        <v>0</v>
      </c>
      <c r="V419" s="13">
        <f t="shared" si="74"/>
        <v>564277</v>
      </c>
      <c r="W419" s="14">
        <f t="shared" si="83"/>
        <v>0</v>
      </c>
      <c r="X419" s="14">
        <f t="shared" si="84"/>
        <v>0</v>
      </c>
      <c r="Y419" s="14">
        <f t="shared" si="85"/>
        <v>0</v>
      </c>
      <c r="Z419" s="14">
        <f t="shared" si="86"/>
        <v>0</v>
      </c>
    </row>
    <row r="420" spans="1:26" outlineLevel="4" x14ac:dyDescent="0.35">
      <c r="A420" s="9" t="s">
        <v>318</v>
      </c>
      <c r="B420" s="9" t="s">
        <v>30</v>
      </c>
      <c r="C420" s="9" t="s">
        <v>31</v>
      </c>
      <c r="D420" s="9" t="s">
        <v>39</v>
      </c>
      <c r="E420" s="9" t="s">
        <v>33</v>
      </c>
      <c r="F420" s="10" t="s">
        <v>34</v>
      </c>
      <c r="G420" s="9">
        <v>1111</v>
      </c>
      <c r="H420" s="9">
        <v>3480</v>
      </c>
      <c r="I420" s="11" t="s">
        <v>40</v>
      </c>
      <c r="J420" s="12">
        <v>5189613</v>
      </c>
      <c r="K420" s="12">
        <v>5189613</v>
      </c>
      <c r="L420" s="12">
        <v>0</v>
      </c>
      <c r="M420" s="13">
        <f t="shared" si="75"/>
        <v>5189613</v>
      </c>
      <c r="N420" s="12">
        <v>0</v>
      </c>
      <c r="O420" s="12">
        <v>0</v>
      </c>
      <c r="P420" s="12">
        <v>0</v>
      </c>
      <c r="Q420" s="12">
        <v>0</v>
      </c>
      <c r="R420" s="12">
        <v>0</v>
      </c>
      <c r="S420" s="12">
        <v>5189613</v>
      </c>
      <c r="T420" s="12">
        <v>5189613</v>
      </c>
      <c r="U420" s="12">
        <v>0</v>
      </c>
      <c r="V420" s="13">
        <f t="shared" si="74"/>
        <v>5189613</v>
      </c>
      <c r="W420" s="14">
        <f t="shared" si="83"/>
        <v>0</v>
      </c>
      <c r="X420" s="14">
        <f t="shared" si="84"/>
        <v>0</v>
      </c>
      <c r="Y420" s="14">
        <f t="shared" si="85"/>
        <v>0</v>
      </c>
      <c r="Z420" s="14">
        <f t="shared" si="86"/>
        <v>0</v>
      </c>
    </row>
    <row r="421" spans="1:26" outlineLevel="4" x14ac:dyDescent="0.35">
      <c r="A421" s="9" t="s">
        <v>318</v>
      </c>
      <c r="B421" s="9" t="s">
        <v>30</v>
      </c>
      <c r="C421" s="9" t="s">
        <v>31</v>
      </c>
      <c r="D421" s="9" t="s">
        <v>43</v>
      </c>
      <c r="E421" s="9" t="s">
        <v>33</v>
      </c>
      <c r="F421" s="10" t="s">
        <v>34</v>
      </c>
      <c r="G421" s="9">
        <v>1111</v>
      </c>
      <c r="H421" s="9">
        <v>3480</v>
      </c>
      <c r="I421" s="11" t="s">
        <v>44</v>
      </c>
      <c r="J421" s="12">
        <v>235217624</v>
      </c>
      <c r="K421" s="12">
        <v>230500140</v>
      </c>
      <c r="L421" s="12">
        <v>0</v>
      </c>
      <c r="M421" s="13">
        <f t="shared" si="75"/>
        <v>230500140</v>
      </c>
      <c r="N421" s="12">
        <v>0</v>
      </c>
      <c r="O421" s="12">
        <v>0</v>
      </c>
      <c r="P421" s="12">
        <v>0</v>
      </c>
      <c r="Q421" s="12">
        <v>189630574.41</v>
      </c>
      <c r="R421" s="12">
        <v>189630574.41</v>
      </c>
      <c r="S421" s="12">
        <v>40869565.590000004</v>
      </c>
      <c r="T421" s="12">
        <v>40869565.590000004</v>
      </c>
      <c r="U421" s="12">
        <v>0</v>
      </c>
      <c r="V421" s="13">
        <f t="shared" si="74"/>
        <v>40869565.590000004</v>
      </c>
      <c r="W421" s="14">
        <f t="shared" si="83"/>
        <v>0.82269179710693452</v>
      </c>
      <c r="X421" s="14">
        <f t="shared" si="84"/>
        <v>0.82269179710693452</v>
      </c>
      <c r="Y421" s="14">
        <f t="shared" si="85"/>
        <v>0</v>
      </c>
      <c r="Z421" s="14">
        <f t="shared" si="86"/>
        <v>0.82269179710693452</v>
      </c>
    </row>
    <row r="422" spans="1:26" outlineLevel="4" x14ac:dyDescent="0.35">
      <c r="A422" s="9" t="s">
        <v>318</v>
      </c>
      <c r="B422" s="9" t="s">
        <v>30</v>
      </c>
      <c r="C422" s="9" t="s">
        <v>31</v>
      </c>
      <c r="D422" s="9" t="s">
        <v>45</v>
      </c>
      <c r="E422" s="9" t="s">
        <v>33</v>
      </c>
      <c r="F422" s="10" t="s">
        <v>34</v>
      </c>
      <c r="G422" s="9">
        <v>1111</v>
      </c>
      <c r="H422" s="9">
        <v>3480</v>
      </c>
      <c r="I422" s="11" t="s">
        <v>46</v>
      </c>
      <c r="J422" s="12">
        <v>275914440</v>
      </c>
      <c r="K422" s="12">
        <v>269231924</v>
      </c>
      <c r="L422" s="12">
        <v>0</v>
      </c>
      <c r="M422" s="13">
        <f t="shared" si="75"/>
        <v>269231924</v>
      </c>
      <c r="N422" s="12">
        <v>0</v>
      </c>
      <c r="O422" s="12">
        <v>2062.5</v>
      </c>
      <c r="P422" s="12">
        <v>0</v>
      </c>
      <c r="Q422" s="12">
        <v>238144534.30000001</v>
      </c>
      <c r="R422" s="12">
        <v>238144534.30000001</v>
      </c>
      <c r="S422" s="12">
        <v>31085327.199999999</v>
      </c>
      <c r="T422" s="12">
        <v>31085327.199999999</v>
      </c>
      <c r="U422" s="12">
        <v>0</v>
      </c>
      <c r="V422" s="13">
        <f t="shared" si="74"/>
        <v>31085327.199999988</v>
      </c>
      <c r="W422" s="14">
        <f t="shared" si="83"/>
        <v>0.88453304779711051</v>
      </c>
      <c r="X422" s="14">
        <f t="shared" si="84"/>
        <v>0.88453304779711051</v>
      </c>
      <c r="Y422" s="14">
        <f t="shared" si="85"/>
        <v>7.660681427957258E-6</v>
      </c>
      <c r="Z422" s="14">
        <f t="shared" si="86"/>
        <v>0.8845407084785385</v>
      </c>
    </row>
    <row r="423" spans="1:26" outlineLevel="4" x14ac:dyDescent="0.35">
      <c r="A423" s="9" t="s">
        <v>318</v>
      </c>
      <c r="B423" s="9" t="s">
        <v>30</v>
      </c>
      <c r="C423" s="9" t="s">
        <v>31</v>
      </c>
      <c r="D423" s="9" t="s">
        <v>47</v>
      </c>
      <c r="E423" s="9" t="s">
        <v>33</v>
      </c>
      <c r="F423" s="10" t="s">
        <v>34</v>
      </c>
      <c r="G423" s="9">
        <v>1111</v>
      </c>
      <c r="H423" s="9">
        <v>3480</v>
      </c>
      <c r="I423" s="11" t="s">
        <v>48</v>
      </c>
      <c r="J423" s="12">
        <v>108345675</v>
      </c>
      <c r="K423" s="12">
        <v>108257674</v>
      </c>
      <c r="L423" s="12">
        <v>0</v>
      </c>
      <c r="M423" s="13">
        <f t="shared" si="75"/>
        <v>108257674</v>
      </c>
      <c r="N423" s="12">
        <v>0</v>
      </c>
      <c r="O423" s="12">
        <v>0</v>
      </c>
      <c r="P423" s="12">
        <v>0</v>
      </c>
      <c r="Q423" s="12">
        <v>1522207.62</v>
      </c>
      <c r="R423" s="12">
        <v>1522207.62</v>
      </c>
      <c r="S423" s="12">
        <v>106735466.38</v>
      </c>
      <c r="T423" s="12">
        <v>106735466.38</v>
      </c>
      <c r="U423" s="12">
        <v>0</v>
      </c>
      <c r="V423" s="13">
        <f t="shared" si="74"/>
        <v>106735466.38</v>
      </c>
      <c r="W423" s="14">
        <f t="shared" si="83"/>
        <v>1.4060967354609892E-2</v>
      </c>
      <c r="X423" s="14">
        <f t="shared" si="84"/>
        <v>1.4060967354609892E-2</v>
      </c>
      <c r="Y423" s="14">
        <f t="shared" si="85"/>
        <v>0</v>
      </c>
      <c r="Z423" s="14">
        <f t="shared" si="86"/>
        <v>1.4060967354609892E-2</v>
      </c>
    </row>
    <row r="424" spans="1:26" outlineLevel="4" x14ac:dyDescent="0.35">
      <c r="A424" s="9" t="s">
        <v>318</v>
      </c>
      <c r="B424" s="9" t="s">
        <v>30</v>
      </c>
      <c r="C424" s="9" t="s">
        <v>31</v>
      </c>
      <c r="D424" s="9" t="s">
        <v>49</v>
      </c>
      <c r="E424" s="9" t="s">
        <v>33</v>
      </c>
      <c r="F424" s="10" t="s">
        <v>34</v>
      </c>
      <c r="G424" s="9">
        <v>1111</v>
      </c>
      <c r="H424" s="9">
        <v>3480</v>
      </c>
      <c r="I424" s="11" t="s">
        <v>50</v>
      </c>
      <c r="J424" s="12">
        <v>92567235</v>
      </c>
      <c r="K424" s="12">
        <v>94504478</v>
      </c>
      <c r="L424" s="12">
        <v>0</v>
      </c>
      <c r="M424" s="13">
        <f t="shared" si="75"/>
        <v>94504478</v>
      </c>
      <c r="N424" s="12">
        <v>0</v>
      </c>
      <c r="O424" s="12">
        <v>0</v>
      </c>
      <c r="P424" s="12">
        <v>0</v>
      </c>
      <c r="Q424" s="12">
        <v>93762017.230000004</v>
      </c>
      <c r="R424" s="12">
        <v>93762017.230000004</v>
      </c>
      <c r="S424" s="12">
        <v>742460.77</v>
      </c>
      <c r="T424" s="12">
        <v>742460.77</v>
      </c>
      <c r="U424" s="12">
        <v>0</v>
      </c>
      <c r="V424" s="13">
        <f t="shared" si="74"/>
        <v>742460.76999999583</v>
      </c>
      <c r="W424" s="14">
        <f t="shared" si="83"/>
        <v>0.99214364455830339</v>
      </c>
      <c r="X424" s="14">
        <f t="shared" si="84"/>
        <v>0.99214364455830339</v>
      </c>
      <c r="Y424" s="14">
        <f t="shared" si="85"/>
        <v>0</v>
      </c>
      <c r="Z424" s="14">
        <f t="shared" si="86"/>
        <v>0.99214364455830339</v>
      </c>
    </row>
    <row r="425" spans="1:26" outlineLevel="4" x14ac:dyDescent="0.35">
      <c r="A425" s="9" t="s">
        <v>318</v>
      </c>
      <c r="B425" s="9" t="s">
        <v>30</v>
      </c>
      <c r="C425" s="9" t="s">
        <v>31</v>
      </c>
      <c r="D425" s="9" t="s">
        <v>51</v>
      </c>
      <c r="E425" s="9" t="s">
        <v>33</v>
      </c>
      <c r="F425" s="10" t="s">
        <v>34</v>
      </c>
      <c r="G425" s="9">
        <v>1111</v>
      </c>
      <c r="H425" s="9">
        <v>3480</v>
      </c>
      <c r="I425" s="11" t="s">
        <v>52</v>
      </c>
      <c r="J425" s="12">
        <v>150934199</v>
      </c>
      <c r="K425" s="12">
        <v>147679472</v>
      </c>
      <c r="L425" s="12">
        <v>0</v>
      </c>
      <c r="M425" s="13">
        <f t="shared" si="75"/>
        <v>147679472</v>
      </c>
      <c r="N425" s="12">
        <v>0</v>
      </c>
      <c r="O425" s="12">
        <v>0</v>
      </c>
      <c r="P425" s="12">
        <v>0</v>
      </c>
      <c r="Q425" s="12">
        <v>122219092.5</v>
      </c>
      <c r="R425" s="12">
        <v>122219092.5</v>
      </c>
      <c r="S425" s="12">
        <v>25460379.5</v>
      </c>
      <c r="T425" s="12">
        <v>25460379.5</v>
      </c>
      <c r="U425" s="12">
        <v>0</v>
      </c>
      <c r="V425" s="13">
        <f t="shared" si="74"/>
        <v>25460379.5</v>
      </c>
      <c r="W425" s="14">
        <f t="shared" si="83"/>
        <v>0.82759703054734646</v>
      </c>
      <c r="X425" s="14">
        <f t="shared" si="84"/>
        <v>0.82759703054734646</v>
      </c>
      <c r="Y425" s="14">
        <f t="shared" si="85"/>
        <v>0</v>
      </c>
      <c r="Z425" s="14">
        <f t="shared" si="86"/>
        <v>0.82759703054734646</v>
      </c>
    </row>
    <row r="426" spans="1:26" ht="78" outlineLevel="4" x14ac:dyDescent="0.35">
      <c r="A426" s="9" t="s">
        <v>318</v>
      </c>
      <c r="B426" s="9" t="s">
        <v>30</v>
      </c>
      <c r="C426" s="9" t="s">
        <v>31</v>
      </c>
      <c r="D426" s="9" t="s">
        <v>53</v>
      </c>
      <c r="E426" s="9" t="s">
        <v>54</v>
      </c>
      <c r="F426" s="10" t="s">
        <v>34</v>
      </c>
      <c r="G426" s="9">
        <v>1112</v>
      </c>
      <c r="H426" s="9">
        <v>3480</v>
      </c>
      <c r="I426" s="11" t="s">
        <v>55</v>
      </c>
      <c r="J426" s="12">
        <v>119120618</v>
      </c>
      <c r="K426" s="12">
        <v>119022898</v>
      </c>
      <c r="L426" s="12">
        <v>0</v>
      </c>
      <c r="M426" s="13">
        <f t="shared" si="75"/>
        <v>119022898</v>
      </c>
      <c r="N426" s="12">
        <v>0</v>
      </c>
      <c r="O426" s="12">
        <v>14389038</v>
      </c>
      <c r="P426" s="12">
        <v>0</v>
      </c>
      <c r="Q426" s="12">
        <v>104633860</v>
      </c>
      <c r="R426" s="12">
        <v>104633860</v>
      </c>
      <c r="S426" s="12">
        <v>0</v>
      </c>
      <c r="T426" s="12">
        <v>0</v>
      </c>
      <c r="U426" s="12">
        <v>0</v>
      </c>
      <c r="V426" s="13">
        <f t="shared" si="74"/>
        <v>0</v>
      </c>
      <c r="W426" s="14">
        <f t="shared" si="83"/>
        <v>0.8791069765416063</v>
      </c>
      <c r="X426" s="14">
        <f t="shared" si="84"/>
        <v>0.8791069765416063</v>
      </c>
      <c r="Y426" s="14">
        <f t="shared" si="85"/>
        <v>0.1208930234583937</v>
      </c>
      <c r="Z426" s="14">
        <f t="shared" si="86"/>
        <v>1</v>
      </c>
    </row>
    <row r="427" spans="1:26" ht="52" outlineLevel="4" x14ac:dyDescent="0.35">
      <c r="A427" s="9" t="s">
        <v>318</v>
      </c>
      <c r="B427" s="9" t="s">
        <v>30</v>
      </c>
      <c r="C427" s="9" t="s">
        <v>31</v>
      </c>
      <c r="D427" s="9" t="s">
        <v>56</v>
      </c>
      <c r="E427" s="9" t="s">
        <v>54</v>
      </c>
      <c r="F427" s="10" t="s">
        <v>34</v>
      </c>
      <c r="G427" s="9">
        <v>1112</v>
      </c>
      <c r="H427" s="9">
        <v>3480</v>
      </c>
      <c r="I427" s="11" t="s">
        <v>57</v>
      </c>
      <c r="J427" s="12">
        <v>6438952</v>
      </c>
      <c r="K427" s="12">
        <v>6433670</v>
      </c>
      <c r="L427" s="12">
        <v>0</v>
      </c>
      <c r="M427" s="13">
        <f t="shared" si="75"/>
        <v>6433670</v>
      </c>
      <c r="N427" s="12">
        <v>0</v>
      </c>
      <c r="O427" s="12">
        <v>779367</v>
      </c>
      <c r="P427" s="12">
        <v>0</v>
      </c>
      <c r="Q427" s="12">
        <v>5654303</v>
      </c>
      <c r="R427" s="12">
        <v>5654303</v>
      </c>
      <c r="S427" s="12">
        <v>0</v>
      </c>
      <c r="T427" s="12">
        <v>0</v>
      </c>
      <c r="U427" s="12">
        <v>0</v>
      </c>
      <c r="V427" s="13">
        <f t="shared" si="74"/>
        <v>0</v>
      </c>
      <c r="W427" s="14">
        <f t="shared" si="83"/>
        <v>0.87886120985378491</v>
      </c>
      <c r="X427" s="14">
        <f t="shared" si="84"/>
        <v>0.87886120985378491</v>
      </c>
      <c r="Y427" s="14">
        <f t="shared" si="85"/>
        <v>0.12113879014621515</v>
      </c>
      <c r="Z427" s="14">
        <f t="shared" si="86"/>
        <v>1</v>
      </c>
    </row>
    <row r="428" spans="1:26" ht="78" outlineLevel="4" x14ac:dyDescent="0.35">
      <c r="A428" s="9" t="s">
        <v>318</v>
      </c>
      <c r="B428" s="9" t="s">
        <v>30</v>
      </c>
      <c r="C428" s="9" t="s">
        <v>31</v>
      </c>
      <c r="D428" s="9" t="s">
        <v>58</v>
      </c>
      <c r="E428" s="9" t="s">
        <v>54</v>
      </c>
      <c r="F428" s="10" t="s">
        <v>34</v>
      </c>
      <c r="G428" s="9">
        <v>1112</v>
      </c>
      <c r="H428" s="9">
        <v>3480</v>
      </c>
      <c r="I428" s="11" t="s">
        <v>200</v>
      </c>
      <c r="J428" s="12">
        <v>24718634</v>
      </c>
      <c r="K428" s="12">
        <v>23297152</v>
      </c>
      <c r="L428" s="12">
        <v>0</v>
      </c>
      <c r="M428" s="13">
        <f t="shared" si="75"/>
        <v>23297152</v>
      </c>
      <c r="N428" s="12">
        <v>0</v>
      </c>
      <c r="O428" s="12">
        <v>7336401</v>
      </c>
      <c r="P428" s="12">
        <v>0</v>
      </c>
      <c r="Q428" s="12">
        <v>15960751</v>
      </c>
      <c r="R428" s="12">
        <v>15960751</v>
      </c>
      <c r="S428" s="12">
        <v>0</v>
      </c>
      <c r="T428" s="12">
        <v>0</v>
      </c>
      <c r="U428" s="12">
        <v>0</v>
      </c>
      <c r="V428" s="13">
        <f t="shared" si="74"/>
        <v>0</v>
      </c>
      <c r="W428" s="14">
        <f t="shared" si="83"/>
        <v>0.68509451284002443</v>
      </c>
      <c r="X428" s="14">
        <f t="shared" si="84"/>
        <v>0.68509451284002443</v>
      </c>
      <c r="Y428" s="14">
        <f t="shared" si="85"/>
        <v>0.31490548715997563</v>
      </c>
      <c r="Z428" s="14">
        <f t="shared" si="86"/>
        <v>1</v>
      </c>
    </row>
    <row r="429" spans="1:26" ht="52" outlineLevel="4" x14ac:dyDescent="0.35">
      <c r="A429" s="9" t="s">
        <v>318</v>
      </c>
      <c r="B429" s="9" t="s">
        <v>30</v>
      </c>
      <c r="C429" s="9" t="s">
        <v>31</v>
      </c>
      <c r="D429" s="9" t="s">
        <v>60</v>
      </c>
      <c r="E429" s="9" t="s">
        <v>54</v>
      </c>
      <c r="F429" s="10" t="s">
        <v>34</v>
      </c>
      <c r="G429" s="9">
        <v>1112</v>
      </c>
      <c r="H429" s="9">
        <v>3480</v>
      </c>
      <c r="I429" s="11" t="s">
        <v>61</v>
      </c>
      <c r="J429" s="12">
        <v>38633714</v>
      </c>
      <c r="K429" s="12">
        <v>38602021</v>
      </c>
      <c r="L429" s="12">
        <v>0</v>
      </c>
      <c r="M429" s="13">
        <f t="shared" si="75"/>
        <v>38602021</v>
      </c>
      <c r="N429" s="12">
        <v>0</v>
      </c>
      <c r="O429" s="12">
        <v>4676287</v>
      </c>
      <c r="P429" s="12">
        <v>0</v>
      </c>
      <c r="Q429" s="12">
        <v>33925734</v>
      </c>
      <c r="R429" s="12">
        <v>33925734</v>
      </c>
      <c r="S429" s="12">
        <v>0</v>
      </c>
      <c r="T429" s="12">
        <v>0</v>
      </c>
      <c r="U429" s="12">
        <v>0</v>
      </c>
      <c r="V429" s="13">
        <f t="shared" si="74"/>
        <v>0</v>
      </c>
      <c r="W429" s="14">
        <f t="shared" si="83"/>
        <v>0.87885901103468134</v>
      </c>
      <c r="X429" s="14">
        <f t="shared" si="84"/>
        <v>0.87885901103468134</v>
      </c>
      <c r="Y429" s="14">
        <f t="shared" si="85"/>
        <v>0.12114098896531868</v>
      </c>
      <c r="Z429" s="14">
        <f t="shared" si="86"/>
        <v>1</v>
      </c>
    </row>
    <row r="430" spans="1:26" ht="65" outlineLevel="4" x14ac:dyDescent="0.35">
      <c r="A430" s="9" t="s">
        <v>318</v>
      </c>
      <c r="B430" s="9" t="s">
        <v>30</v>
      </c>
      <c r="C430" s="9" t="s">
        <v>31</v>
      </c>
      <c r="D430" s="9" t="s">
        <v>62</v>
      </c>
      <c r="E430" s="9" t="s">
        <v>54</v>
      </c>
      <c r="F430" s="10" t="s">
        <v>34</v>
      </c>
      <c r="G430" s="9">
        <v>1112</v>
      </c>
      <c r="H430" s="9">
        <v>3480</v>
      </c>
      <c r="I430" s="11" t="s">
        <v>63</v>
      </c>
      <c r="J430" s="12">
        <v>19316857</v>
      </c>
      <c r="K430" s="12">
        <v>19301011</v>
      </c>
      <c r="L430" s="12">
        <v>0</v>
      </c>
      <c r="M430" s="13">
        <f t="shared" si="75"/>
        <v>19301011</v>
      </c>
      <c r="N430" s="12">
        <v>0</v>
      </c>
      <c r="O430" s="12">
        <v>2338129</v>
      </c>
      <c r="P430" s="12">
        <v>0</v>
      </c>
      <c r="Q430" s="12">
        <v>16962882</v>
      </c>
      <c r="R430" s="12">
        <v>16962882</v>
      </c>
      <c r="S430" s="12">
        <v>0</v>
      </c>
      <c r="T430" s="12">
        <v>0</v>
      </c>
      <c r="U430" s="12">
        <v>0</v>
      </c>
      <c r="V430" s="13">
        <f t="shared" si="74"/>
        <v>0</v>
      </c>
      <c r="W430" s="14">
        <f t="shared" si="83"/>
        <v>0.8788597654288679</v>
      </c>
      <c r="X430" s="14">
        <f t="shared" si="84"/>
        <v>0.8788597654288679</v>
      </c>
      <c r="Y430" s="14">
        <f t="shared" si="85"/>
        <v>0.12114023457113206</v>
      </c>
      <c r="Z430" s="14">
        <f t="shared" si="86"/>
        <v>1</v>
      </c>
    </row>
    <row r="431" spans="1:26" ht="52" outlineLevel="4" x14ac:dyDescent="0.35">
      <c r="A431" s="9" t="s">
        <v>318</v>
      </c>
      <c r="B431" s="9" t="s">
        <v>30</v>
      </c>
      <c r="C431" s="9" t="s">
        <v>31</v>
      </c>
      <c r="D431" s="9" t="s">
        <v>64</v>
      </c>
      <c r="E431" s="9" t="s">
        <v>54</v>
      </c>
      <c r="F431" s="10" t="s">
        <v>34</v>
      </c>
      <c r="G431" s="9">
        <v>1112</v>
      </c>
      <c r="H431" s="9">
        <v>3480</v>
      </c>
      <c r="I431" s="11" t="s">
        <v>65</v>
      </c>
      <c r="J431" s="12">
        <v>56307925</v>
      </c>
      <c r="K431" s="12">
        <v>62481557</v>
      </c>
      <c r="L431" s="12">
        <v>0</v>
      </c>
      <c r="M431" s="13">
        <f t="shared" si="75"/>
        <v>62481557</v>
      </c>
      <c r="N431" s="12">
        <v>0</v>
      </c>
      <c r="O431" s="12">
        <v>16824308.059999999</v>
      </c>
      <c r="P431" s="12">
        <v>0</v>
      </c>
      <c r="Q431" s="12">
        <v>45657248.939999998</v>
      </c>
      <c r="R431" s="12">
        <v>45657248.939999998</v>
      </c>
      <c r="S431" s="12">
        <v>0</v>
      </c>
      <c r="T431" s="12">
        <v>0</v>
      </c>
      <c r="U431" s="12">
        <v>0</v>
      </c>
      <c r="V431" s="13">
        <f t="shared" si="74"/>
        <v>0</v>
      </c>
      <c r="W431" s="14">
        <f t="shared" si="83"/>
        <v>0.73073161317026714</v>
      </c>
      <c r="X431" s="14">
        <f t="shared" si="84"/>
        <v>0.73073161317026714</v>
      </c>
      <c r="Y431" s="14">
        <f t="shared" si="85"/>
        <v>0.26926838682973281</v>
      </c>
      <c r="Z431" s="14">
        <f t="shared" si="86"/>
        <v>1</v>
      </c>
    </row>
    <row r="432" spans="1:26" outlineLevel="3" x14ac:dyDescent="0.35">
      <c r="A432" s="24"/>
      <c r="B432" s="24"/>
      <c r="C432" s="24" t="s">
        <v>460</v>
      </c>
      <c r="D432" s="24"/>
      <c r="E432" s="24"/>
      <c r="F432" s="25"/>
      <c r="G432" s="24"/>
      <c r="H432" s="24"/>
      <c r="I432" s="26"/>
      <c r="J432" s="27">
        <f t="shared" ref="J432:V432" si="89">SUBTOTAL(9,J418:J431)</f>
        <v>1665180817</v>
      </c>
      <c r="K432" s="27">
        <f t="shared" si="89"/>
        <v>1658908166</v>
      </c>
      <c r="L432" s="27">
        <f t="shared" si="89"/>
        <v>0</v>
      </c>
      <c r="M432" s="27">
        <f t="shared" si="89"/>
        <v>1658908166</v>
      </c>
      <c r="N432" s="27">
        <f t="shared" si="89"/>
        <v>0</v>
      </c>
      <c r="O432" s="27">
        <f t="shared" si="89"/>
        <v>46352092.560000002</v>
      </c>
      <c r="P432" s="27">
        <f t="shared" si="89"/>
        <v>0</v>
      </c>
      <c r="Q432" s="27">
        <f t="shared" si="89"/>
        <v>1353835163.5900002</v>
      </c>
      <c r="R432" s="27">
        <f t="shared" si="89"/>
        <v>1353835163.5900002</v>
      </c>
      <c r="S432" s="27">
        <f t="shared" si="89"/>
        <v>258720909.84999999</v>
      </c>
      <c r="T432" s="27">
        <f t="shared" si="89"/>
        <v>258720909.84999999</v>
      </c>
      <c r="U432" s="27">
        <f t="shared" si="89"/>
        <v>0</v>
      </c>
      <c r="V432" s="27">
        <f t="shared" si="89"/>
        <v>258720909.85000002</v>
      </c>
      <c r="W432" s="28">
        <f t="shared" si="83"/>
        <v>0.81610012617781047</v>
      </c>
      <c r="X432" s="28">
        <f t="shared" si="84"/>
        <v>0.81610012617781047</v>
      </c>
      <c r="Y432" s="28">
        <f t="shared" si="85"/>
        <v>2.7941325210162359E-2</v>
      </c>
      <c r="Z432" s="28">
        <f t="shared" si="86"/>
        <v>0.84404145138797282</v>
      </c>
    </row>
    <row r="433" spans="1:26" outlineLevel="4" x14ac:dyDescent="0.35">
      <c r="A433" s="18" t="s">
        <v>318</v>
      </c>
      <c r="B433" s="18" t="s">
        <v>30</v>
      </c>
      <c r="C433" s="18" t="s">
        <v>66</v>
      </c>
      <c r="D433" s="18" t="s">
        <v>69</v>
      </c>
      <c r="E433" s="18" t="s">
        <v>33</v>
      </c>
      <c r="F433" s="19" t="s">
        <v>34</v>
      </c>
      <c r="G433" s="18">
        <v>1120</v>
      </c>
      <c r="H433" s="18">
        <v>3480</v>
      </c>
      <c r="I433" s="20" t="s">
        <v>70</v>
      </c>
      <c r="J433" s="21">
        <v>328706620</v>
      </c>
      <c r="K433" s="21">
        <v>910768098</v>
      </c>
      <c r="L433" s="21">
        <v>0</v>
      </c>
      <c r="M433" s="22">
        <f t="shared" si="75"/>
        <v>910768098</v>
      </c>
      <c r="N433" s="21">
        <v>30538639.48</v>
      </c>
      <c r="O433" s="21">
        <v>56294512.539999999</v>
      </c>
      <c r="P433" s="21">
        <v>0</v>
      </c>
      <c r="Q433" s="21">
        <v>569379466.33000004</v>
      </c>
      <c r="R433" s="21">
        <v>494008466.32999998</v>
      </c>
      <c r="S433" s="21">
        <v>254555479.65000001</v>
      </c>
      <c r="T433" s="21">
        <v>254555479.65000001</v>
      </c>
      <c r="U433" s="21">
        <v>0</v>
      </c>
      <c r="V433" s="22">
        <f t="shared" si="74"/>
        <v>254555479.64999998</v>
      </c>
      <c r="W433" s="23">
        <f t="shared" si="83"/>
        <v>0.62516404294389327</v>
      </c>
      <c r="X433" s="23">
        <f t="shared" si="84"/>
        <v>0.62516404294389327</v>
      </c>
      <c r="Y433" s="23">
        <f t="shared" si="85"/>
        <v>9.5340572655850747E-2</v>
      </c>
      <c r="Z433" s="23">
        <f t="shared" si="86"/>
        <v>0.72050461559974399</v>
      </c>
    </row>
    <row r="434" spans="1:26" outlineLevel="4" x14ac:dyDescent="0.35">
      <c r="A434" s="9" t="s">
        <v>318</v>
      </c>
      <c r="B434" s="9" t="s">
        <v>30</v>
      </c>
      <c r="C434" s="9" t="s">
        <v>66</v>
      </c>
      <c r="D434" s="9" t="s">
        <v>71</v>
      </c>
      <c r="E434" s="9" t="s">
        <v>33</v>
      </c>
      <c r="F434" s="10" t="s">
        <v>34</v>
      </c>
      <c r="G434" s="9">
        <v>1120</v>
      </c>
      <c r="H434" s="9">
        <v>3480</v>
      </c>
      <c r="I434" s="11" t="s">
        <v>72</v>
      </c>
      <c r="J434" s="12">
        <v>1306761274</v>
      </c>
      <c r="K434" s="12">
        <v>773089049</v>
      </c>
      <c r="L434" s="12">
        <v>0</v>
      </c>
      <c r="M434" s="13">
        <f t="shared" si="75"/>
        <v>773089049</v>
      </c>
      <c r="N434" s="12">
        <v>330471617.75999999</v>
      </c>
      <c r="O434" s="12">
        <v>219977849.87</v>
      </c>
      <c r="P434" s="12">
        <v>0</v>
      </c>
      <c r="Q434" s="12">
        <v>0</v>
      </c>
      <c r="R434" s="12">
        <v>0</v>
      </c>
      <c r="S434" s="12">
        <v>222639581.37</v>
      </c>
      <c r="T434" s="12">
        <v>222639581.37</v>
      </c>
      <c r="U434" s="12">
        <v>0</v>
      </c>
      <c r="V434" s="13">
        <f t="shared" si="74"/>
        <v>222639581.37</v>
      </c>
      <c r="W434" s="14">
        <f t="shared" si="83"/>
        <v>0</v>
      </c>
      <c r="X434" s="14">
        <f t="shared" si="84"/>
        <v>0</v>
      </c>
      <c r="Y434" s="14">
        <f t="shared" si="85"/>
        <v>0.71201301886504931</v>
      </c>
      <c r="Z434" s="14">
        <f t="shared" si="86"/>
        <v>0.71201301886504931</v>
      </c>
    </row>
    <row r="435" spans="1:26" ht="182" outlineLevel="4" x14ac:dyDescent="0.35">
      <c r="A435" s="9" t="s">
        <v>318</v>
      </c>
      <c r="B435" s="9" t="s">
        <v>30</v>
      </c>
      <c r="C435" s="9" t="s">
        <v>66</v>
      </c>
      <c r="D435" s="9" t="s">
        <v>79</v>
      </c>
      <c r="E435" s="9" t="s">
        <v>33</v>
      </c>
      <c r="F435" s="10" t="s">
        <v>34</v>
      </c>
      <c r="G435" s="9">
        <v>1120</v>
      </c>
      <c r="H435" s="9">
        <v>3480</v>
      </c>
      <c r="I435" s="11" t="s">
        <v>319</v>
      </c>
      <c r="J435" s="12">
        <v>348784728</v>
      </c>
      <c r="K435" s="12">
        <v>1723250</v>
      </c>
      <c r="L435" s="12">
        <v>0</v>
      </c>
      <c r="M435" s="13">
        <f t="shared" si="75"/>
        <v>1723250</v>
      </c>
      <c r="N435" s="12">
        <v>0</v>
      </c>
      <c r="O435" s="12">
        <v>0</v>
      </c>
      <c r="P435" s="12">
        <v>0</v>
      </c>
      <c r="Q435" s="12">
        <v>0</v>
      </c>
      <c r="R435" s="12">
        <v>0</v>
      </c>
      <c r="S435" s="12">
        <v>1723250</v>
      </c>
      <c r="T435" s="12">
        <v>1723250</v>
      </c>
      <c r="U435" s="12">
        <v>0</v>
      </c>
      <c r="V435" s="13">
        <f t="shared" si="74"/>
        <v>1723250</v>
      </c>
      <c r="W435" s="14">
        <f t="shared" si="83"/>
        <v>0</v>
      </c>
      <c r="X435" s="14">
        <f t="shared" si="84"/>
        <v>0</v>
      </c>
      <c r="Y435" s="14">
        <f t="shared" si="85"/>
        <v>0</v>
      </c>
      <c r="Z435" s="14">
        <f t="shared" si="86"/>
        <v>0</v>
      </c>
    </row>
    <row r="436" spans="1:26" outlineLevel="4" x14ac:dyDescent="0.35">
      <c r="A436" s="9" t="s">
        <v>318</v>
      </c>
      <c r="B436" s="9" t="s">
        <v>30</v>
      </c>
      <c r="C436" s="9" t="s">
        <v>66</v>
      </c>
      <c r="D436" s="9" t="s">
        <v>81</v>
      </c>
      <c r="E436" s="9" t="s">
        <v>33</v>
      </c>
      <c r="F436" s="10" t="s">
        <v>34</v>
      </c>
      <c r="G436" s="9">
        <v>1120</v>
      </c>
      <c r="H436" s="9">
        <v>3480</v>
      </c>
      <c r="I436" s="11" t="s">
        <v>82</v>
      </c>
      <c r="J436" s="12">
        <v>3798000</v>
      </c>
      <c r="K436" s="12">
        <v>3798000</v>
      </c>
      <c r="L436" s="12">
        <v>0</v>
      </c>
      <c r="M436" s="13">
        <f t="shared" si="75"/>
        <v>3798000</v>
      </c>
      <c r="N436" s="12">
        <v>0</v>
      </c>
      <c r="O436" s="12">
        <v>3628940</v>
      </c>
      <c r="P436" s="12">
        <v>0</v>
      </c>
      <c r="Q436" s="12">
        <v>158650</v>
      </c>
      <c r="R436" s="12">
        <v>158650</v>
      </c>
      <c r="S436" s="12">
        <v>10410</v>
      </c>
      <c r="T436" s="12">
        <v>10410</v>
      </c>
      <c r="U436" s="12">
        <v>0</v>
      </c>
      <c r="V436" s="13">
        <f t="shared" si="74"/>
        <v>10410</v>
      </c>
      <c r="W436" s="14">
        <f t="shared" si="83"/>
        <v>4.1771985255397576E-2</v>
      </c>
      <c r="X436" s="14">
        <f t="shared" si="84"/>
        <v>4.1771985255397576E-2</v>
      </c>
      <c r="Y436" s="14">
        <f t="shared" si="85"/>
        <v>0.95548709847288049</v>
      </c>
      <c r="Z436" s="14">
        <f t="shared" si="86"/>
        <v>0.9972590837282781</v>
      </c>
    </row>
    <row r="437" spans="1:26" outlineLevel="4" x14ac:dyDescent="0.35">
      <c r="A437" s="9" t="s">
        <v>318</v>
      </c>
      <c r="B437" s="9" t="s">
        <v>30</v>
      </c>
      <c r="C437" s="9" t="s">
        <v>66</v>
      </c>
      <c r="D437" s="9" t="s">
        <v>83</v>
      </c>
      <c r="E437" s="9" t="s">
        <v>33</v>
      </c>
      <c r="F437" s="10" t="s">
        <v>34</v>
      </c>
      <c r="G437" s="9">
        <v>1120</v>
      </c>
      <c r="H437" s="9">
        <v>3480</v>
      </c>
      <c r="I437" s="11" t="s">
        <v>84</v>
      </c>
      <c r="J437" s="12">
        <v>4529003</v>
      </c>
      <c r="K437" s="12">
        <v>4529003</v>
      </c>
      <c r="L437" s="12">
        <v>0</v>
      </c>
      <c r="M437" s="13">
        <f t="shared" si="75"/>
        <v>4529003</v>
      </c>
      <c r="N437" s="12">
        <v>0</v>
      </c>
      <c r="O437" s="12">
        <v>2519003</v>
      </c>
      <c r="P437" s="12">
        <v>0</v>
      </c>
      <c r="Q437" s="12">
        <v>1521300</v>
      </c>
      <c r="R437" s="12">
        <v>1521300</v>
      </c>
      <c r="S437" s="12">
        <v>488700</v>
      </c>
      <c r="T437" s="12">
        <v>488700</v>
      </c>
      <c r="U437" s="12">
        <v>0</v>
      </c>
      <c r="V437" s="13">
        <f t="shared" si="74"/>
        <v>488700</v>
      </c>
      <c r="W437" s="14">
        <f t="shared" si="83"/>
        <v>0.33590174261310934</v>
      </c>
      <c r="X437" s="14">
        <f t="shared" si="84"/>
        <v>0.33590174261310934</v>
      </c>
      <c r="Y437" s="14">
        <f t="shared" si="85"/>
        <v>0.55619371415739849</v>
      </c>
      <c r="Z437" s="14">
        <f t="shared" si="86"/>
        <v>0.89209545677050783</v>
      </c>
    </row>
    <row r="438" spans="1:26" ht="26" outlineLevel="4" x14ac:dyDescent="0.35">
      <c r="A438" s="9" t="s">
        <v>318</v>
      </c>
      <c r="B438" s="9" t="s">
        <v>30</v>
      </c>
      <c r="C438" s="9" t="s">
        <v>66</v>
      </c>
      <c r="D438" s="9" t="s">
        <v>95</v>
      </c>
      <c r="E438" s="9" t="s">
        <v>33</v>
      </c>
      <c r="F438" s="10" t="s">
        <v>34</v>
      </c>
      <c r="G438" s="9">
        <v>1120</v>
      </c>
      <c r="H438" s="9">
        <v>3480</v>
      </c>
      <c r="I438" s="11" t="s">
        <v>96</v>
      </c>
      <c r="J438" s="12">
        <v>40000000</v>
      </c>
      <c r="K438" s="12">
        <v>15000000</v>
      </c>
      <c r="L438" s="12">
        <v>0</v>
      </c>
      <c r="M438" s="13">
        <f t="shared" si="75"/>
        <v>15000000</v>
      </c>
      <c r="N438" s="12">
        <v>0</v>
      </c>
      <c r="O438" s="12">
        <v>0</v>
      </c>
      <c r="P438" s="12">
        <v>0</v>
      </c>
      <c r="Q438" s="12">
        <v>0</v>
      </c>
      <c r="R438" s="12">
        <v>0</v>
      </c>
      <c r="S438" s="12">
        <v>15000000</v>
      </c>
      <c r="T438" s="12">
        <v>15000000</v>
      </c>
      <c r="U438" s="12">
        <v>0</v>
      </c>
      <c r="V438" s="13">
        <f t="shared" si="74"/>
        <v>15000000</v>
      </c>
      <c r="W438" s="14">
        <f t="shared" si="83"/>
        <v>0</v>
      </c>
      <c r="X438" s="14">
        <f t="shared" si="84"/>
        <v>0</v>
      </c>
      <c r="Y438" s="14">
        <f t="shared" si="85"/>
        <v>0</v>
      </c>
      <c r="Z438" s="14">
        <f t="shared" si="86"/>
        <v>0</v>
      </c>
    </row>
    <row r="439" spans="1:26" outlineLevel="3" x14ac:dyDescent="0.35">
      <c r="A439" s="24"/>
      <c r="B439" s="24"/>
      <c r="C439" s="24" t="s">
        <v>461</v>
      </c>
      <c r="D439" s="24"/>
      <c r="E439" s="24"/>
      <c r="F439" s="25"/>
      <c r="G439" s="24"/>
      <c r="H439" s="24"/>
      <c r="I439" s="26"/>
      <c r="J439" s="27">
        <f t="shared" ref="J439:V439" si="90">SUBTOTAL(9,J433:J438)</f>
        <v>2032579625</v>
      </c>
      <c r="K439" s="27">
        <f t="shared" si="90"/>
        <v>1708907400</v>
      </c>
      <c r="L439" s="27">
        <f t="shared" si="90"/>
        <v>0</v>
      </c>
      <c r="M439" s="27">
        <f t="shared" si="90"/>
        <v>1708907400</v>
      </c>
      <c r="N439" s="27">
        <f t="shared" si="90"/>
        <v>361010257.24000001</v>
      </c>
      <c r="O439" s="27">
        <f t="shared" si="90"/>
        <v>282420305.41000003</v>
      </c>
      <c r="P439" s="27">
        <f t="shared" si="90"/>
        <v>0</v>
      </c>
      <c r="Q439" s="27">
        <f t="shared" si="90"/>
        <v>571059416.33000004</v>
      </c>
      <c r="R439" s="27">
        <f t="shared" si="90"/>
        <v>495688416.32999998</v>
      </c>
      <c r="S439" s="27">
        <f t="shared" si="90"/>
        <v>494417421.01999998</v>
      </c>
      <c r="T439" s="27">
        <f t="shared" si="90"/>
        <v>494417421.01999998</v>
      </c>
      <c r="U439" s="27">
        <f t="shared" si="90"/>
        <v>0</v>
      </c>
      <c r="V439" s="27">
        <f t="shared" si="90"/>
        <v>494417421.01999998</v>
      </c>
      <c r="W439" s="28">
        <f t="shared" si="83"/>
        <v>0.33416638978214974</v>
      </c>
      <c r="X439" s="28">
        <f t="shared" si="84"/>
        <v>0.33416638978214974</v>
      </c>
      <c r="Y439" s="28">
        <f t="shared" si="85"/>
        <v>0.37651575658809838</v>
      </c>
      <c r="Z439" s="28">
        <f t="shared" si="86"/>
        <v>0.71068214637024818</v>
      </c>
    </row>
    <row r="440" spans="1:26" outlineLevel="4" x14ac:dyDescent="0.35">
      <c r="A440" s="18" t="s">
        <v>318</v>
      </c>
      <c r="B440" s="18" t="s">
        <v>30</v>
      </c>
      <c r="C440" s="18" t="s">
        <v>97</v>
      </c>
      <c r="D440" s="18" t="s">
        <v>112</v>
      </c>
      <c r="E440" s="18" t="s">
        <v>33</v>
      </c>
      <c r="F440" s="19" t="s">
        <v>34</v>
      </c>
      <c r="G440" s="18">
        <v>1120</v>
      </c>
      <c r="H440" s="18">
        <v>3480</v>
      </c>
      <c r="I440" s="20" t="s">
        <v>113</v>
      </c>
      <c r="J440" s="21">
        <v>1089722</v>
      </c>
      <c r="K440" s="21">
        <v>1089722</v>
      </c>
      <c r="L440" s="21">
        <v>505883</v>
      </c>
      <c r="M440" s="22">
        <f t="shared" si="75"/>
        <v>1089722</v>
      </c>
      <c r="N440" s="21">
        <v>0</v>
      </c>
      <c r="O440" s="21">
        <v>0.02</v>
      </c>
      <c r="P440" s="21">
        <v>0</v>
      </c>
      <c r="Q440" s="21">
        <v>583838.37</v>
      </c>
      <c r="R440" s="21">
        <v>583838.37</v>
      </c>
      <c r="S440" s="21">
        <v>0</v>
      </c>
      <c r="T440" s="21">
        <v>505883.61</v>
      </c>
      <c r="U440" s="21">
        <v>0</v>
      </c>
      <c r="V440" s="22">
        <f t="shared" si="74"/>
        <v>505883.61</v>
      </c>
      <c r="W440" s="23">
        <f t="shared" si="83"/>
        <v>0.53576817757189443</v>
      </c>
      <c r="X440" s="23">
        <f t="shared" si="84"/>
        <v>0.53576817757189443</v>
      </c>
      <c r="Y440" s="23">
        <f t="shared" si="85"/>
        <v>1.8353304787826621E-8</v>
      </c>
      <c r="Z440" s="23">
        <f t="shared" si="86"/>
        <v>0.5357681959251992</v>
      </c>
    </row>
    <row r="441" spans="1:26" outlineLevel="4" x14ac:dyDescent="0.35">
      <c r="A441" s="9" t="s">
        <v>318</v>
      </c>
      <c r="B441" s="9" t="s">
        <v>30</v>
      </c>
      <c r="C441" s="9" t="s">
        <v>97</v>
      </c>
      <c r="D441" s="9" t="s">
        <v>116</v>
      </c>
      <c r="E441" s="9" t="s">
        <v>33</v>
      </c>
      <c r="F441" s="10" t="s">
        <v>34</v>
      </c>
      <c r="G441" s="9">
        <v>1120</v>
      </c>
      <c r="H441" s="9">
        <v>3480</v>
      </c>
      <c r="I441" s="11" t="s">
        <v>117</v>
      </c>
      <c r="J441" s="12">
        <v>32394000</v>
      </c>
      <c r="K441" s="12">
        <v>32394000</v>
      </c>
      <c r="L441" s="12">
        <v>15316303.960000001</v>
      </c>
      <c r="M441" s="13">
        <f t="shared" si="75"/>
        <v>32394000</v>
      </c>
      <c r="N441" s="12">
        <v>0</v>
      </c>
      <c r="O441" s="12">
        <v>1728486.39</v>
      </c>
      <c r="P441" s="12">
        <v>0</v>
      </c>
      <c r="Q441" s="12">
        <v>15349209.65</v>
      </c>
      <c r="R441" s="12">
        <v>15349209.65</v>
      </c>
      <c r="S441" s="12">
        <v>0</v>
      </c>
      <c r="T441" s="12">
        <v>15316303.960000001</v>
      </c>
      <c r="U441" s="12">
        <v>0</v>
      </c>
      <c r="V441" s="13">
        <f t="shared" si="74"/>
        <v>15316303.959999999</v>
      </c>
      <c r="W441" s="14">
        <f t="shared" si="83"/>
        <v>0.47382878465147871</v>
      </c>
      <c r="X441" s="14">
        <f t="shared" si="84"/>
        <v>0.47382878465147871</v>
      </c>
      <c r="Y441" s="14">
        <f t="shared" si="85"/>
        <v>5.3358226523430259E-2</v>
      </c>
      <c r="Z441" s="14">
        <f t="shared" si="86"/>
        <v>0.52718701117490896</v>
      </c>
    </row>
    <row r="442" spans="1:26" outlineLevel="3" x14ac:dyDescent="0.35">
      <c r="A442" s="24"/>
      <c r="B442" s="24"/>
      <c r="C442" s="24" t="s">
        <v>462</v>
      </c>
      <c r="D442" s="24"/>
      <c r="E442" s="24"/>
      <c r="F442" s="25"/>
      <c r="G442" s="24"/>
      <c r="H442" s="24"/>
      <c r="I442" s="26"/>
      <c r="J442" s="27">
        <f t="shared" ref="J442:V442" si="91">SUBTOTAL(9,J440:J441)</f>
        <v>33483722</v>
      </c>
      <c r="K442" s="27">
        <f t="shared" si="91"/>
        <v>33483722</v>
      </c>
      <c r="L442" s="27">
        <f t="shared" si="91"/>
        <v>15822186.960000001</v>
      </c>
      <c r="M442" s="27">
        <f t="shared" si="91"/>
        <v>33483722</v>
      </c>
      <c r="N442" s="27">
        <f t="shared" si="91"/>
        <v>0</v>
      </c>
      <c r="O442" s="27">
        <f t="shared" si="91"/>
        <v>1728486.41</v>
      </c>
      <c r="P442" s="27">
        <f t="shared" si="91"/>
        <v>0</v>
      </c>
      <c r="Q442" s="27">
        <f t="shared" si="91"/>
        <v>15933048.02</v>
      </c>
      <c r="R442" s="27">
        <f t="shared" si="91"/>
        <v>15933048.02</v>
      </c>
      <c r="S442" s="27">
        <f t="shared" si="91"/>
        <v>0</v>
      </c>
      <c r="T442" s="27">
        <f t="shared" si="91"/>
        <v>15822187.57</v>
      </c>
      <c r="U442" s="27">
        <f t="shared" si="91"/>
        <v>0</v>
      </c>
      <c r="V442" s="27">
        <f t="shared" si="91"/>
        <v>15822187.569999998</v>
      </c>
      <c r="W442" s="28">
        <f t="shared" si="83"/>
        <v>0.47584459158990744</v>
      </c>
      <c r="X442" s="28">
        <f t="shared" si="84"/>
        <v>0.47584459158990744</v>
      </c>
      <c r="Y442" s="28">
        <f t="shared" si="85"/>
        <v>5.162169277358114E-2</v>
      </c>
      <c r="Z442" s="28">
        <f t="shared" si="86"/>
        <v>0.52746628436348852</v>
      </c>
    </row>
    <row r="443" spans="1:26" outlineLevel="4" x14ac:dyDescent="0.35">
      <c r="A443" s="18" t="s">
        <v>318</v>
      </c>
      <c r="B443" s="18" t="s">
        <v>30</v>
      </c>
      <c r="C443" s="18" t="s">
        <v>126</v>
      </c>
      <c r="D443" s="18" t="s">
        <v>127</v>
      </c>
      <c r="E443" s="18" t="s">
        <v>33</v>
      </c>
      <c r="F443" s="19" t="s">
        <v>36</v>
      </c>
      <c r="G443" s="18">
        <v>2210</v>
      </c>
      <c r="H443" s="18">
        <v>3480</v>
      </c>
      <c r="I443" s="20" t="s">
        <v>128</v>
      </c>
      <c r="J443" s="21">
        <v>1320489</v>
      </c>
      <c r="K443" s="21">
        <v>304020</v>
      </c>
      <c r="L443" s="21">
        <v>0</v>
      </c>
      <c r="M443" s="22">
        <f t="shared" si="75"/>
        <v>304020</v>
      </c>
      <c r="N443" s="21">
        <v>0</v>
      </c>
      <c r="O443" s="21">
        <v>284674.71999999997</v>
      </c>
      <c r="P443" s="21">
        <v>0</v>
      </c>
      <c r="Q443" s="21">
        <v>0</v>
      </c>
      <c r="R443" s="21">
        <v>0</v>
      </c>
      <c r="S443" s="21">
        <v>19345.28</v>
      </c>
      <c r="T443" s="21">
        <v>19345.28</v>
      </c>
      <c r="U443" s="21">
        <v>0</v>
      </c>
      <c r="V443" s="22">
        <f t="shared" si="74"/>
        <v>19345.280000000028</v>
      </c>
      <c r="W443" s="23">
        <f t="shared" si="83"/>
        <v>0</v>
      </c>
      <c r="X443" s="23">
        <f t="shared" si="84"/>
        <v>0</v>
      </c>
      <c r="Y443" s="23">
        <f t="shared" si="85"/>
        <v>0.93636839681599882</v>
      </c>
      <c r="Z443" s="23">
        <f t="shared" si="86"/>
        <v>0.93636839681599882</v>
      </c>
    </row>
    <row r="444" spans="1:26" outlineLevel="4" x14ac:dyDescent="0.35">
      <c r="A444" s="9" t="s">
        <v>318</v>
      </c>
      <c r="B444" s="9" t="s">
        <v>30</v>
      </c>
      <c r="C444" s="9" t="s">
        <v>126</v>
      </c>
      <c r="D444" s="9" t="s">
        <v>131</v>
      </c>
      <c r="E444" s="9" t="s">
        <v>33</v>
      </c>
      <c r="F444" s="10" t="s">
        <v>36</v>
      </c>
      <c r="G444" s="9">
        <v>2210</v>
      </c>
      <c r="H444" s="9">
        <v>3480</v>
      </c>
      <c r="I444" s="11" t="s">
        <v>132</v>
      </c>
      <c r="J444" s="12">
        <v>211500000</v>
      </c>
      <c r="K444" s="12">
        <v>211500000</v>
      </c>
      <c r="L444" s="12">
        <v>0</v>
      </c>
      <c r="M444" s="13">
        <f t="shared" si="75"/>
        <v>211500000</v>
      </c>
      <c r="N444" s="12">
        <v>204552966</v>
      </c>
      <c r="O444" s="12">
        <v>0</v>
      </c>
      <c r="P444" s="12">
        <v>0</v>
      </c>
      <c r="Q444" s="12">
        <v>0</v>
      </c>
      <c r="R444" s="12">
        <v>0</v>
      </c>
      <c r="S444" s="12">
        <v>6947034</v>
      </c>
      <c r="T444" s="12">
        <v>6947034</v>
      </c>
      <c r="U444" s="12">
        <v>0</v>
      </c>
      <c r="V444" s="13">
        <f t="shared" si="74"/>
        <v>6947034</v>
      </c>
      <c r="W444" s="14">
        <f t="shared" si="83"/>
        <v>0</v>
      </c>
      <c r="X444" s="14">
        <f t="shared" si="84"/>
        <v>0</v>
      </c>
      <c r="Y444" s="14">
        <f t="shared" si="85"/>
        <v>0.9671535035460993</v>
      </c>
      <c r="Z444" s="14">
        <f t="shared" si="86"/>
        <v>0.9671535035460993</v>
      </c>
    </row>
    <row r="445" spans="1:26" outlineLevel="4" x14ac:dyDescent="0.35">
      <c r="A445" s="9" t="s">
        <v>318</v>
      </c>
      <c r="B445" s="9" t="s">
        <v>30</v>
      </c>
      <c r="C445" s="9" t="s">
        <v>126</v>
      </c>
      <c r="D445" s="9" t="s">
        <v>137</v>
      </c>
      <c r="E445" s="9" t="s">
        <v>33</v>
      </c>
      <c r="F445" s="10" t="s">
        <v>36</v>
      </c>
      <c r="G445" s="9">
        <v>2240</v>
      </c>
      <c r="H445" s="9">
        <v>3480</v>
      </c>
      <c r="I445" s="11" t="s">
        <v>138</v>
      </c>
      <c r="J445" s="12">
        <v>68030712</v>
      </c>
      <c r="K445" s="12">
        <v>68030712</v>
      </c>
      <c r="L445" s="12">
        <v>6480682.9800000004</v>
      </c>
      <c r="M445" s="13">
        <f t="shared" si="75"/>
        <v>68030712</v>
      </c>
      <c r="N445" s="12">
        <v>0</v>
      </c>
      <c r="O445" s="12">
        <v>672593.04</v>
      </c>
      <c r="P445" s="12">
        <v>0</v>
      </c>
      <c r="Q445" s="12">
        <v>55796263.890000001</v>
      </c>
      <c r="R445" s="12">
        <v>55796263.890000001</v>
      </c>
      <c r="S445" s="12">
        <v>5081172.09</v>
      </c>
      <c r="T445" s="12">
        <v>11561855.07</v>
      </c>
      <c r="U445" s="12">
        <v>0</v>
      </c>
      <c r="V445" s="13">
        <f t="shared" ref="V445:V515" si="92">+M445-N445-O445-P445-Q445</f>
        <v>11561855.069999993</v>
      </c>
      <c r="W445" s="14">
        <f t="shared" si="83"/>
        <v>0.82016286835275221</v>
      </c>
      <c r="X445" s="14">
        <f t="shared" si="84"/>
        <v>0.82016286835275221</v>
      </c>
      <c r="Y445" s="14">
        <f t="shared" si="85"/>
        <v>9.8866088598337769E-3</v>
      </c>
      <c r="Z445" s="14">
        <f t="shared" si="86"/>
        <v>0.83004947721258593</v>
      </c>
    </row>
    <row r="446" spans="1:26" outlineLevel="3" x14ac:dyDescent="0.35">
      <c r="A446" s="24"/>
      <c r="B446" s="24"/>
      <c r="C446" s="24" t="s">
        <v>463</v>
      </c>
      <c r="D446" s="24"/>
      <c r="E446" s="24"/>
      <c r="F446" s="25"/>
      <c r="G446" s="24"/>
      <c r="H446" s="24"/>
      <c r="I446" s="26"/>
      <c r="J446" s="27">
        <f t="shared" ref="J446:V446" si="93">SUBTOTAL(9,J443:J445)</f>
        <v>280851201</v>
      </c>
      <c r="K446" s="27">
        <f t="shared" si="93"/>
        <v>279834732</v>
      </c>
      <c r="L446" s="27">
        <f t="shared" si="93"/>
        <v>6480682.9800000004</v>
      </c>
      <c r="M446" s="27">
        <f t="shared" si="93"/>
        <v>279834732</v>
      </c>
      <c r="N446" s="27">
        <f t="shared" si="93"/>
        <v>204552966</v>
      </c>
      <c r="O446" s="27">
        <f t="shared" si="93"/>
        <v>957267.76</v>
      </c>
      <c r="P446" s="27">
        <f t="shared" si="93"/>
        <v>0</v>
      </c>
      <c r="Q446" s="27">
        <f t="shared" si="93"/>
        <v>55796263.890000001</v>
      </c>
      <c r="R446" s="27">
        <f t="shared" si="93"/>
        <v>55796263.890000001</v>
      </c>
      <c r="S446" s="27">
        <f t="shared" si="93"/>
        <v>12047551.370000001</v>
      </c>
      <c r="T446" s="27">
        <f t="shared" si="93"/>
        <v>18528234.350000001</v>
      </c>
      <c r="U446" s="27">
        <f t="shared" si="93"/>
        <v>0</v>
      </c>
      <c r="V446" s="27">
        <f t="shared" si="93"/>
        <v>18528234.349999994</v>
      </c>
      <c r="W446" s="28">
        <f t="shared" si="83"/>
        <v>0.19939005959417505</v>
      </c>
      <c r="X446" s="28">
        <f t="shared" si="84"/>
        <v>0.19939005959417505</v>
      </c>
      <c r="Y446" s="28">
        <f t="shared" si="85"/>
        <v>0.73439859409588937</v>
      </c>
      <c r="Z446" s="28">
        <f t="shared" si="86"/>
        <v>0.93378865369006436</v>
      </c>
    </row>
    <row r="447" spans="1:26" ht="78" outlineLevel="4" x14ac:dyDescent="0.35">
      <c r="A447" s="18" t="s">
        <v>318</v>
      </c>
      <c r="B447" s="18" t="s">
        <v>30</v>
      </c>
      <c r="C447" s="18" t="s">
        <v>139</v>
      </c>
      <c r="D447" s="18" t="s">
        <v>140</v>
      </c>
      <c r="E447" s="18" t="s">
        <v>54</v>
      </c>
      <c r="F447" s="19" t="s">
        <v>34</v>
      </c>
      <c r="G447" s="18">
        <v>1310</v>
      </c>
      <c r="H447" s="18">
        <v>3480</v>
      </c>
      <c r="I447" s="20" t="s">
        <v>141</v>
      </c>
      <c r="J447" s="21">
        <v>7160195</v>
      </c>
      <c r="K447" s="21">
        <v>6154400</v>
      </c>
      <c r="L447" s="21">
        <v>0</v>
      </c>
      <c r="M447" s="22">
        <f t="shared" ref="M447:M516" si="94">+K447</f>
        <v>6154400</v>
      </c>
      <c r="N447" s="21">
        <v>0</v>
      </c>
      <c r="O447" s="21">
        <v>1538422.66</v>
      </c>
      <c r="P447" s="21">
        <v>0</v>
      </c>
      <c r="Q447" s="21">
        <v>4615977.34</v>
      </c>
      <c r="R447" s="21">
        <v>4615977.34</v>
      </c>
      <c r="S447" s="21">
        <v>0</v>
      </c>
      <c r="T447" s="21">
        <v>0</v>
      </c>
      <c r="U447" s="21">
        <v>0</v>
      </c>
      <c r="V447" s="22">
        <f t="shared" si="92"/>
        <v>0</v>
      </c>
      <c r="W447" s="23">
        <f t="shared" si="83"/>
        <v>0.75002881515663589</v>
      </c>
      <c r="X447" s="23">
        <f t="shared" si="84"/>
        <v>0.75002881515663589</v>
      </c>
      <c r="Y447" s="23">
        <f t="shared" si="85"/>
        <v>0.24997118484336409</v>
      </c>
      <c r="Z447" s="23">
        <f t="shared" si="86"/>
        <v>1</v>
      </c>
    </row>
    <row r="448" spans="1:26" ht="78" outlineLevel="4" x14ac:dyDescent="0.35">
      <c r="A448" s="9" t="s">
        <v>318</v>
      </c>
      <c r="B448" s="9" t="s">
        <v>30</v>
      </c>
      <c r="C448" s="9" t="s">
        <v>139</v>
      </c>
      <c r="D448" s="9" t="s">
        <v>140</v>
      </c>
      <c r="E448" s="9" t="s">
        <v>142</v>
      </c>
      <c r="F448" s="10" t="s">
        <v>34</v>
      </c>
      <c r="G448" s="9">
        <v>1310</v>
      </c>
      <c r="H448" s="9">
        <v>3480</v>
      </c>
      <c r="I448" s="11" t="s">
        <v>143</v>
      </c>
      <c r="J448" s="12">
        <v>3219476</v>
      </c>
      <c r="K448" s="12">
        <v>3216835</v>
      </c>
      <c r="L448" s="12">
        <v>0</v>
      </c>
      <c r="M448" s="13">
        <f t="shared" si="94"/>
        <v>3216835</v>
      </c>
      <c r="N448" s="12">
        <v>0</v>
      </c>
      <c r="O448" s="12">
        <v>389689.52</v>
      </c>
      <c r="P448" s="12">
        <v>0</v>
      </c>
      <c r="Q448" s="12">
        <v>2827145.48</v>
      </c>
      <c r="R448" s="12">
        <v>2827145.48</v>
      </c>
      <c r="S448" s="12">
        <v>0</v>
      </c>
      <c r="T448" s="12">
        <v>0</v>
      </c>
      <c r="U448" s="12">
        <v>0</v>
      </c>
      <c r="V448" s="13">
        <f t="shared" si="92"/>
        <v>0</v>
      </c>
      <c r="W448" s="14">
        <f t="shared" si="83"/>
        <v>0.87885933844912778</v>
      </c>
      <c r="X448" s="14">
        <f t="shared" si="84"/>
        <v>0.87885933844912778</v>
      </c>
      <c r="Y448" s="14">
        <f t="shared" si="85"/>
        <v>0.12114066155087222</v>
      </c>
      <c r="Z448" s="14">
        <f t="shared" si="86"/>
        <v>1</v>
      </c>
    </row>
    <row r="449" spans="1:26" ht="52" outlineLevel="4" x14ac:dyDescent="0.35">
      <c r="A449" s="9" t="s">
        <v>318</v>
      </c>
      <c r="B449" s="9" t="s">
        <v>30</v>
      </c>
      <c r="C449" s="9" t="s">
        <v>139</v>
      </c>
      <c r="D449" s="9" t="s">
        <v>140</v>
      </c>
      <c r="E449" s="9" t="s">
        <v>144</v>
      </c>
      <c r="F449" s="10" t="s">
        <v>34</v>
      </c>
      <c r="G449" s="9">
        <v>1310</v>
      </c>
      <c r="H449" s="9">
        <v>3480</v>
      </c>
      <c r="I449" s="11" t="s">
        <v>145</v>
      </c>
      <c r="J449" s="12">
        <v>13058116</v>
      </c>
      <c r="K449" s="12">
        <v>15547412</v>
      </c>
      <c r="L449" s="12">
        <v>0</v>
      </c>
      <c r="M449" s="13">
        <f t="shared" si="94"/>
        <v>15547412</v>
      </c>
      <c r="N449" s="12">
        <v>0</v>
      </c>
      <c r="O449" s="12">
        <v>4927874.08</v>
      </c>
      <c r="P449" s="12">
        <v>0</v>
      </c>
      <c r="Q449" s="12">
        <v>10619537.92</v>
      </c>
      <c r="R449" s="12">
        <v>10619537.92</v>
      </c>
      <c r="S449" s="12">
        <v>0</v>
      </c>
      <c r="T449" s="12">
        <v>0</v>
      </c>
      <c r="U449" s="12">
        <v>0</v>
      </c>
      <c r="V449" s="13">
        <f t="shared" si="92"/>
        <v>0</v>
      </c>
      <c r="W449" s="14">
        <f t="shared" si="83"/>
        <v>0.6830421629014527</v>
      </c>
      <c r="X449" s="14">
        <f t="shared" si="84"/>
        <v>0.6830421629014527</v>
      </c>
      <c r="Y449" s="14">
        <f t="shared" si="85"/>
        <v>0.31695783709854736</v>
      </c>
      <c r="Z449" s="14">
        <f t="shared" si="86"/>
        <v>1</v>
      </c>
    </row>
    <row r="450" spans="1:26" ht="26" outlineLevel="4" x14ac:dyDescent="0.35">
      <c r="A450" s="9" t="s">
        <v>318</v>
      </c>
      <c r="B450" s="9" t="s">
        <v>30</v>
      </c>
      <c r="C450" s="9" t="s">
        <v>139</v>
      </c>
      <c r="D450" s="9" t="s">
        <v>176</v>
      </c>
      <c r="E450" s="9" t="s">
        <v>33</v>
      </c>
      <c r="F450" s="10" t="s">
        <v>34</v>
      </c>
      <c r="G450" s="9">
        <v>1320</v>
      </c>
      <c r="H450" s="9">
        <v>3480</v>
      </c>
      <c r="I450" s="11" t="s">
        <v>177</v>
      </c>
      <c r="J450" s="12">
        <v>9139276</v>
      </c>
      <c r="K450" s="12">
        <v>7639276</v>
      </c>
      <c r="L450" s="12">
        <v>0</v>
      </c>
      <c r="M450" s="13">
        <f t="shared" si="94"/>
        <v>7639276</v>
      </c>
      <c r="N450" s="12">
        <v>0</v>
      </c>
      <c r="O450" s="12">
        <v>0</v>
      </c>
      <c r="P450" s="12">
        <v>0</v>
      </c>
      <c r="Q450" s="12">
        <v>1409168.73</v>
      </c>
      <c r="R450" s="12">
        <v>1409168.73</v>
      </c>
      <c r="S450" s="12">
        <v>6230107.2699999996</v>
      </c>
      <c r="T450" s="12">
        <v>6230107.2699999996</v>
      </c>
      <c r="U450" s="12">
        <v>0</v>
      </c>
      <c r="V450" s="13">
        <f t="shared" si="92"/>
        <v>6230107.2699999996</v>
      </c>
      <c r="W450" s="14">
        <f t="shared" si="83"/>
        <v>0.18446364943484173</v>
      </c>
      <c r="X450" s="14">
        <f t="shared" si="84"/>
        <v>0.18446364943484173</v>
      </c>
      <c r="Y450" s="14">
        <f t="shared" si="85"/>
        <v>0</v>
      </c>
      <c r="Z450" s="14">
        <f t="shared" si="86"/>
        <v>0.18446364943484173</v>
      </c>
    </row>
    <row r="451" spans="1:26" outlineLevel="3" x14ac:dyDescent="0.35">
      <c r="A451" s="24"/>
      <c r="B451" s="24"/>
      <c r="C451" s="24" t="s">
        <v>464</v>
      </c>
      <c r="D451" s="24"/>
      <c r="E451" s="24"/>
      <c r="F451" s="25"/>
      <c r="G451" s="24"/>
      <c r="H451" s="24"/>
      <c r="I451" s="26"/>
      <c r="J451" s="27">
        <f t="shared" ref="J451:V451" si="95">SUBTOTAL(9,J447:J450)</f>
        <v>32577063</v>
      </c>
      <c r="K451" s="27">
        <f t="shared" si="95"/>
        <v>32557923</v>
      </c>
      <c r="L451" s="27">
        <f t="shared" si="95"/>
        <v>0</v>
      </c>
      <c r="M451" s="27">
        <f t="shared" si="95"/>
        <v>32557923</v>
      </c>
      <c r="N451" s="27">
        <f t="shared" si="95"/>
        <v>0</v>
      </c>
      <c r="O451" s="27">
        <f t="shared" si="95"/>
        <v>6855986.2599999998</v>
      </c>
      <c r="P451" s="27">
        <f t="shared" si="95"/>
        <v>0</v>
      </c>
      <c r="Q451" s="27">
        <f t="shared" si="95"/>
        <v>19471829.470000003</v>
      </c>
      <c r="R451" s="27">
        <f t="shared" si="95"/>
        <v>19471829.470000003</v>
      </c>
      <c r="S451" s="27">
        <f t="shared" si="95"/>
        <v>6230107.2699999996</v>
      </c>
      <c r="T451" s="27">
        <f t="shared" si="95"/>
        <v>6230107.2699999996</v>
      </c>
      <c r="U451" s="27">
        <f t="shared" si="95"/>
        <v>0</v>
      </c>
      <c r="V451" s="27">
        <f t="shared" si="95"/>
        <v>6230107.2699999996</v>
      </c>
      <c r="W451" s="28">
        <f t="shared" si="83"/>
        <v>0.59806731129623969</v>
      </c>
      <c r="X451" s="28">
        <f t="shared" si="84"/>
        <v>0.59806731129623969</v>
      </c>
      <c r="Y451" s="28">
        <f t="shared" si="85"/>
        <v>0.21057812133777698</v>
      </c>
      <c r="Z451" s="28">
        <f t="shared" si="86"/>
        <v>0.80864543263401667</v>
      </c>
    </row>
    <row r="452" spans="1:26" outlineLevel="1" x14ac:dyDescent="0.35">
      <c r="A452" s="51" t="s">
        <v>455</v>
      </c>
      <c r="B452" s="51"/>
      <c r="C452" s="51"/>
      <c r="D452" s="51"/>
      <c r="E452" s="51"/>
      <c r="F452" s="52"/>
      <c r="G452" s="51"/>
      <c r="H452" s="51"/>
      <c r="I452" s="53"/>
      <c r="J452" s="54">
        <f t="shared" ref="J452:V452" si="96">SUBTOTAL(9,J418:J450)</f>
        <v>4044672428</v>
      </c>
      <c r="K452" s="54">
        <f t="shared" si="96"/>
        <v>3713691943</v>
      </c>
      <c r="L452" s="54">
        <f t="shared" si="96"/>
        <v>22302869.940000001</v>
      </c>
      <c r="M452" s="54">
        <f t="shared" si="96"/>
        <v>3713691943</v>
      </c>
      <c r="N452" s="54">
        <f t="shared" si="96"/>
        <v>565563223.24000001</v>
      </c>
      <c r="O452" s="54">
        <f t="shared" si="96"/>
        <v>338314138.40000004</v>
      </c>
      <c r="P452" s="54">
        <f t="shared" si="96"/>
        <v>0</v>
      </c>
      <c r="Q452" s="54">
        <f t="shared" si="96"/>
        <v>2016095721.3000002</v>
      </c>
      <c r="R452" s="54">
        <f t="shared" si="96"/>
        <v>1940724721.3000002</v>
      </c>
      <c r="S452" s="54">
        <f t="shared" si="96"/>
        <v>771415989.50999999</v>
      </c>
      <c r="T452" s="54">
        <f t="shared" si="96"/>
        <v>793718860.06000006</v>
      </c>
      <c r="U452" s="54">
        <f t="shared" si="96"/>
        <v>0</v>
      </c>
      <c r="V452" s="54">
        <f t="shared" si="96"/>
        <v>793718860.05999994</v>
      </c>
      <c r="W452" s="55">
        <f t="shared" si="83"/>
        <v>0.54288178778537965</v>
      </c>
      <c r="X452" s="55">
        <f t="shared" si="84"/>
        <v>0.54288178778537965</v>
      </c>
      <c r="Y452" s="55">
        <f t="shared" si="85"/>
        <v>0.24339050613601207</v>
      </c>
      <c r="Z452" s="55">
        <f t="shared" si="86"/>
        <v>0.78627229392139175</v>
      </c>
    </row>
    <row r="453" spans="1:26" outlineLevel="4" x14ac:dyDescent="0.35">
      <c r="A453" s="18" t="s">
        <v>320</v>
      </c>
      <c r="B453" s="18" t="s">
        <v>30</v>
      </c>
      <c r="C453" s="18" t="s">
        <v>31</v>
      </c>
      <c r="D453" s="18" t="s">
        <v>32</v>
      </c>
      <c r="E453" s="18" t="s">
        <v>33</v>
      </c>
      <c r="F453" s="19" t="s">
        <v>34</v>
      </c>
      <c r="G453" s="18">
        <v>1111</v>
      </c>
      <c r="H453" s="18">
        <v>3480</v>
      </c>
      <c r="I453" s="20" t="s">
        <v>35</v>
      </c>
      <c r="J453" s="21">
        <v>10763883686</v>
      </c>
      <c r="K453" s="21">
        <v>10788611565</v>
      </c>
      <c r="L453" s="21">
        <v>0</v>
      </c>
      <c r="M453" s="22">
        <f t="shared" si="94"/>
        <v>10788611565</v>
      </c>
      <c r="N453" s="21">
        <v>0</v>
      </c>
      <c r="O453" s="21">
        <v>27730025.84</v>
      </c>
      <c r="P453" s="21">
        <v>0</v>
      </c>
      <c r="Q453" s="21">
        <v>9582706603.8099995</v>
      </c>
      <c r="R453" s="21">
        <v>9582706603.8099995</v>
      </c>
      <c r="S453" s="21">
        <v>1178174935.3499999</v>
      </c>
      <c r="T453" s="21">
        <v>1178174935.3499999</v>
      </c>
      <c r="U453" s="21">
        <v>0</v>
      </c>
      <c r="V453" s="22">
        <f t="shared" si="92"/>
        <v>1178174935.3500004</v>
      </c>
      <c r="W453" s="23">
        <f t="shared" si="83"/>
        <v>0.88822426742082816</v>
      </c>
      <c r="X453" s="23">
        <f t="shared" si="84"/>
        <v>0.88822426742082816</v>
      </c>
      <c r="Y453" s="23">
        <f t="shared" si="85"/>
        <v>2.5703053328901639E-3</v>
      </c>
      <c r="Z453" s="23">
        <f t="shared" si="86"/>
        <v>0.89079457275371832</v>
      </c>
    </row>
    <row r="454" spans="1:26" outlineLevel="4" x14ac:dyDescent="0.35">
      <c r="A454" s="9" t="s">
        <v>320</v>
      </c>
      <c r="B454" s="9" t="s">
        <v>30</v>
      </c>
      <c r="C454" s="9" t="s">
        <v>31</v>
      </c>
      <c r="D454" s="9" t="s">
        <v>37</v>
      </c>
      <c r="E454" s="9" t="s">
        <v>33</v>
      </c>
      <c r="F454" s="10" t="s">
        <v>34</v>
      </c>
      <c r="G454" s="9">
        <v>1111</v>
      </c>
      <c r="H454" s="9">
        <v>3480</v>
      </c>
      <c r="I454" s="11" t="s">
        <v>38</v>
      </c>
      <c r="J454" s="12">
        <v>124087666</v>
      </c>
      <c r="K454" s="12">
        <v>221121881</v>
      </c>
      <c r="L454" s="12">
        <v>0</v>
      </c>
      <c r="M454" s="13">
        <f t="shared" si="94"/>
        <v>221121881</v>
      </c>
      <c r="N454" s="12">
        <v>0</v>
      </c>
      <c r="O454" s="12">
        <v>2768483.34</v>
      </c>
      <c r="P454" s="12">
        <v>0</v>
      </c>
      <c r="Q454" s="12">
        <v>137610132.41</v>
      </c>
      <c r="R454" s="12">
        <v>137610132.41</v>
      </c>
      <c r="S454" s="12">
        <v>80743265.25</v>
      </c>
      <c r="T454" s="12">
        <v>80743265.25</v>
      </c>
      <c r="U454" s="12">
        <v>0</v>
      </c>
      <c r="V454" s="13">
        <f t="shared" si="92"/>
        <v>80743265.25</v>
      </c>
      <c r="W454" s="14">
        <f t="shared" si="83"/>
        <v>0.62232707042682944</v>
      </c>
      <c r="X454" s="14">
        <f t="shared" si="84"/>
        <v>0.62232707042682944</v>
      </c>
      <c r="Y454" s="14">
        <f t="shared" si="85"/>
        <v>1.2520169091723671E-2</v>
      </c>
      <c r="Z454" s="14">
        <f t="shared" si="86"/>
        <v>0.63484723951855315</v>
      </c>
    </row>
    <row r="455" spans="1:26" outlineLevel="4" x14ac:dyDescent="0.35">
      <c r="A455" s="9" t="s">
        <v>320</v>
      </c>
      <c r="B455" s="9" t="s">
        <v>30</v>
      </c>
      <c r="C455" s="9" t="s">
        <v>31</v>
      </c>
      <c r="D455" s="9" t="s">
        <v>37</v>
      </c>
      <c r="E455" s="9" t="s">
        <v>33</v>
      </c>
      <c r="F455" s="10" t="s">
        <v>36</v>
      </c>
      <c r="G455" s="9">
        <v>1111</v>
      </c>
      <c r="H455" s="9">
        <v>3480</v>
      </c>
      <c r="I455" s="11" t="s">
        <v>38</v>
      </c>
      <c r="J455" s="37" t="s">
        <v>447</v>
      </c>
      <c r="K455" s="12">
        <v>105000000</v>
      </c>
      <c r="L455" s="12">
        <v>0</v>
      </c>
      <c r="M455" s="13">
        <f t="shared" si="94"/>
        <v>105000000</v>
      </c>
      <c r="N455" s="12">
        <v>0</v>
      </c>
      <c r="O455" s="12">
        <v>0</v>
      </c>
      <c r="P455" s="12">
        <v>0</v>
      </c>
      <c r="Q455" s="12">
        <v>105000000</v>
      </c>
      <c r="R455" s="12">
        <v>105000000</v>
      </c>
      <c r="S455" s="12">
        <v>0</v>
      </c>
      <c r="T455" s="12">
        <v>0</v>
      </c>
      <c r="U455" s="12">
        <v>0</v>
      </c>
      <c r="V455" s="13">
        <f t="shared" si="92"/>
        <v>0</v>
      </c>
      <c r="W455" s="14">
        <f t="shared" si="83"/>
        <v>1</v>
      </c>
      <c r="X455" s="14">
        <f t="shared" si="84"/>
        <v>1</v>
      </c>
      <c r="Y455" s="14">
        <f t="shared" si="85"/>
        <v>0</v>
      </c>
      <c r="Z455" s="14">
        <f t="shared" si="86"/>
        <v>1</v>
      </c>
    </row>
    <row r="456" spans="1:26" outlineLevel="4" x14ac:dyDescent="0.35">
      <c r="A456" s="9" t="s">
        <v>320</v>
      </c>
      <c r="B456" s="9" t="s">
        <v>30</v>
      </c>
      <c r="C456" s="9" t="s">
        <v>31</v>
      </c>
      <c r="D456" s="9" t="s">
        <v>39</v>
      </c>
      <c r="E456" s="9" t="s">
        <v>33</v>
      </c>
      <c r="F456" s="10" t="s">
        <v>34</v>
      </c>
      <c r="G456" s="9">
        <v>1111</v>
      </c>
      <c r="H456" s="9">
        <v>3480</v>
      </c>
      <c r="I456" s="11" t="s">
        <v>40</v>
      </c>
      <c r="J456" s="12">
        <v>41976671</v>
      </c>
      <c r="K456" s="12">
        <v>41976671</v>
      </c>
      <c r="L456" s="12">
        <v>0</v>
      </c>
      <c r="M456" s="13">
        <f t="shared" si="94"/>
        <v>41976671</v>
      </c>
      <c r="N456" s="12">
        <v>0</v>
      </c>
      <c r="O456" s="12">
        <v>0</v>
      </c>
      <c r="P456" s="12">
        <v>0</v>
      </c>
      <c r="Q456" s="12">
        <v>30202520.73</v>
      </c>
      <c r="R456" s="12">
        <v>30202520.73</v>
      </c>
      <c r="S456" s="12">
        <v>11774150.27</v>
      </c>
      <c r="T456" s="12">
        <v>11774150.27</v>
      </c>
      <c r="U456" s="12">
        <v>0</v>
      </c>
      <c r="V456" s="13">
        <f t="shared" si="92"/>
        <v>11774150.27</v>
      </c>
      <c r="W456" s="14">
        <f t="shared" si="83"/>
        <v>0.71950728846506196</v>
      </c>
      <c r="X456" s="14">
        <f t="shared" si="84"/>
        <v>0.71950728846506196</v>
      </c>
      <c r="Y456" s="14">
        <f t="shared" si="85"/>
        <v>0</v>
      </c>
      <c r="Z456" s="14">
        <f t="shared" si="86"/>
        <v>0.71950728846506196</v>
      </c>
    </row>
    <row r="457" spans="1:26" outlineLevel="4" x14ac:dyDescent="0.35">
      <c r="A457" s="9" t="s">
        <v>320</v>
      </c>
      <c r="B457" s="9" t="s">
        <v>30</v>
      </c>
      <c r="C457" s="9" t="s">
        <v>31</v>
      </c>
      <c r="D457" s="9" t="s">
        <v>43</v>
      </c>
      <c r="E457" s="9" t="s">
        <v>33</v>
      </c>
      <c r="F457" s="10" t="s">
        <v>34</v>
      </c>
      <c r="G457" s="9">
        <v>1111</v>
      </c>
      <c r="H457" s="9">
        <v>3480</v>
      </c>
      <c r="I457" s="11" t="s">
        <v>44</v>
      </c>
      <c r="J457" s="12">
        <v>3868014957</v>
      </c>
      <c r="K457" s="12">
        <v>3916014957</v>
      </c>
      <c r="L457" s="12">
        <v>0</v>
      </c>
      <c r="M457" s="13">
        <f t="shared" si="94"/>
        <v>3916014957</v>
      </c>
      <c r="N457" s="12">
        <v>0</v>
      </c>
      <c r="O457" s="12">
        <v>3674025.72</v>
      </c>
      <c r="P457" s="12">
        <v>0</v>
      </c>
      <c r="Q457" s="12">
        <v>3403281616.9899998</v>
      </c>
      <c r="R457" s="12">
        <v>3403281616.9899998</v>
      </c>
      <c r="S457" s="12">
        <v>509059314.29000002</v>
      </c>
      <c r="T457" s="12">
        <v>509059314.29000002</v>
      </c>
      <c r="U457" s="12">
        <v>0</v>
      </c>
      <c r="V457" s="13">
        <f t="shared" si="92"/>
        <v>509059314.29000044</v>
      </c>
      <c r="W457" s="14">
        <f t="shared" si="83"/>
        <v>0.86906757363286546</v>
      </c>
      <c r="X457" s="14">
        <f t="shared" si="84"/>
        <v>0.86906757363286546</v>
      </c>
      <c r="Y457" s="14">
        <f t="shared" si="85"/>
        <v>9.3820523168139684E-4</v>
      </c>
      <c r="Z457" s="14">
        <f t="shared" si="86"/>
        <v>0.87000577886454689</v>
      </c>
    </row>
    <row r="458" spans="1:26" outlineLevel="4" x14ac:dyDescent="0.35">
      <c r="A458" s="9" t="s">
        <v>320</v>
      </c>
      <c r="B458" s="9" t="s">
        <v>30</v>
      </c>
      <c r="C458" s="9" t="s">
        <v>31</v>
      </c>
      <c r="D458" s="9" t="s">
        <v>45</v>
      </c>
      <c r="E458" s="9" t="s">
        <v>33</v>
      </c>
      <c r="F458" s="10" t="s">
        <v>34</v>
      </c>
      <c r="G458" s="9">
        <v>1111</v>
      </c>
      <c r="H458" s="9">
        <v>3480</v>
      </c>
      <c r="I458" s="11" t="s">
        <v>46</v>
      </c>
      <c r="J458" s="12">
        <v>4517655687</v>
      </c>
      <c r="K458" s="12">
        <v>4524977255</v>
      </c>
      <c r="L458" s="12">
        <v>0</v>
      </c>
      <c r="M458" s="13">
        <f t="shared" si="94"/>
        <v>4524977255</v>
      </c>
      <c r="N458" s="12">
        <v>0</v>
      </c>
      <c r="O458" s="12">
        <v>3269013.91</v>
      </c>
      <c r="P458" s="12">
        <v>0</v>
      </c>
      <c r="Q458" s="12">
        <v>4024282703.77</v>
      </c>
      <c r="R458" s="12">
        <v>4024282703.77</v>
      </c>
      <c r="S458" s="12">
        <v>497425537.31999999</v>
      </c>
      <c r="T458" s="12">
        <v>497425537.31999999</v>
      </c>
      <c r="U458" s="12">
        <v>0</v>
      </c>
      <c r="V458" s="13">
        <f t="shared" si="92"/>
        <v>497425537.32000017</v>
      </c>
      <c r="W458" s="14">
        <f t="shared" si="83"/>
        <v>0.88934871425558137</v>
      </c>
      <c r="X458" s="14">
        <f t="shared" si="84"/>
        <v>0.88934871425558137</v>
      </c>
      <c r="Y458" s="14">
        <f t="shared" si="85"/>
        <v>7.2243764460645896E-4</v>
      </c>
      <c r="Z458" s="14">
        <f t="shared" si="86"/>
        <v>0.89007115190018782</v>
      </c>
    </row>
    <row r="459" spans="1:26" outlineLevel="4" x14ac:dyDescent="0.35">
      <c r="A459" s="9" t="s">
        <v>320</v>
      </c>
      <c r="B459" s="9" t="s">
        <v>30</v>
      </c>
      <c r="C459" s="9" t="s">
        <v>31</v>
      </c>
      <c r="D459" s="9" t="s">
        <v>47</v>
      </c>
      <c r="E459" s="9" t="s">
        <v>33</v>
      </c>
      <c r="F459" s="10" t="s">
        <v>34</v>
      </c>
      <c r="G459" s="9">
        <v>1111</v>
      </c>
      <c r="H459" s="9">
        <v>3480</v>
      </c>
      <c r="I459" s="11" t="s">
        <v>48</v>
      </c>
      <c r="J459" s="12">
        <v>1953470654</v>
      </c>
      <c r="K459" s="12">
        <v>2007887428</v>
      </c>
      <c r="L459" s="12">
        <v>0</v>
      </c>
      <c r="M459" s="13">
        <f t="shared" si="94"/>
        <v>2007887428</v>
      </c>
      <c r="N459" s="12">
        <v>0</v>
      </c>
      <c r="O459" s="12">
        <v>0</v>
      </c>
      <c r="P459" s="12">
        <v>0</v>
      </c>
      <c r="Q459" s="12">
        <v>31561386.25</v>
      </c>
      <c r="R459" s="12">
        <v>31561386.25</v>
      </c>
      <c r="S459" s="12">
        <v>1976326041.75</v>
      </c>
      <c r="T459" s="12">
        <v>1976326041.75</v>
      </c>
      <c r="U459" s="12">
        <v>0</v>
      </c>
      <c r="V459" s="13">
        <f t="shared" si="92"/>
        <v>1976326041.75</v>
      </c>
      <c r="W459" s="14">
        <f t="shared" si="83"/>
        <v>1.5718703055697402E-2</v>
      </c>
      <c r="X459" s="14">
        <f t="shared" si="84"/>
        <v>1.5718703055697402E-2</v>
      </c>
      <c r="Y459" s="14">
        <f t="shared" si="85"/>
        <v>0</v>
      </c>
      <c r="Z459" s="14">
        <f t="shared" si="86"/>
        <v>1.5718703055697402E-2</v>
      </c>
    </row>
    <row r="460" spans="1:26" outlineLevel="4" x14ac:dyDescent="0.35">
      <c r="A460" s="9" t="s">
        <v>320</v>
      </c>
      <c r="B460" s="9" t="s">
        <v>30</v>
      </c>
      <c r="C460" s="9" t="s">
        <v>31</v>
      </c>
      <c r="D460" s="9" t="s">
        <v>49</v>
      </c>
      <c r="E460" s="9" t="s">
        <v>33</v>
      </c>
      <c r="F460" s="10" t="s">
        <v>34</v>
      </c>
      <c r="G460" s="9">
        <v>1111</v>
      </c>
      <c r="H460" s="9">
        <v>3480</v>
      </c>
      <c r="I460" s="11" t="s">
        <v>50</v>
      </c>
      <c r="J460" s="12">
        <v>1707762922</v>
      </c>
      <c r="K460" s="12">
        <v>1748441354</v>
      </c>
      <c r="L460" s="12">
        <v>0</v>
      </c>
      <c r="M460" s="13">
        <f t="shared" si="94"/>
        <v>1748441354</v>
      </c>
      <c r="N460" s="12">
        <v>0</v>
      </c>
      <c r="O460" s="12">
        <v>1089679</v>
      </c>
      <c r="P460" s="12">
        <v>0</v>
      </c>
      <c r="Q460" s="12">
        <v>1717194582.49</v>
      </c>
      <c r="R460" s="12">
        <v>1717194582.49</v>
      </c>
      <c r="S460" s="12">
        <v>30157092.510000002</v>
      </c>
      <c r="T460" s="12">
        <v>30157092.510000002</v>
      </c>
      <c r="U460" s="12">
        <v>0</v>
      </c>
      <c r="V460" s="13">
        <f t="shared" si="92"/>
        <v>30157092.50999999</v>
      </c>
      <c r="W460" s="14">
        <f t="shared" si="83"/>
        <v>0.98212878490976252</v>
      </c>
      <c r="X460" s="14">
        <f t="shared" si="84"/>
        <v>0.98212878490976252</v>
      </c>
      <c r="Y460" s="14">
        <f t="shared" si="85"/>
        <v>6.232287960400186E-4</v>
      </c>
      <c r="Z460" s="14">
        <f t="shared" si="86"/>
        <v>0.98275201370580256</v>
      </c>
    </row>
    <row r="461" spans="1:26" outlineLevel="4" x14ac:dyDescent="0.35">
      <c r="A461" s="9" t="s">
        <v>320</v>
      </c>
      <c r="B461" s="9" t="s">
        <v>30</v>
      </c>
      <c r="C461" s="9" t="s">
        <v>31</v>
      </c>
      <c r="D461" s="9" t="s">
        <v>51</v>
      </c>
      <c r="E461" s="9" t="s">
        <v>33</v>
      </c>
      <c r="F461" s="10" t="s">
        <v>34</v>
      </c>
      <c r="G461" s="9">
        <v>1111</v>
      </c>
      <c r="H461" s="9">
        <v>3480</v>
      </c>
      <c r="I461" s="11" t="s">
        <v>52</v>
      </c>
      <c r="J461" s="12">
        <v>2822909430</v>
      </c>
      <c r="K461" s="12">
        <v>2824544375</v>
      </c>
      <c r="L461" s="12">
        <v>0</v>
      </c>
      <c r="M461" s="13">
        <f t="shared" si="94"/>
        <v>2824544375</v>
      </c>
      <c r="N461" s="12">
        <v>0</v>
      </c>
      <c r="O461" s="12">
        <v>2390474.88</v>
      </c>
      <c r="P461" s="12">
        <v>0</v>
      </c>
      <c r="Q461" s="12">
        <v>2451457942.1399999</v>
      </c>
      <c r="R461" s="12">
        <v>2451457942.1399999</v>
      </c>
      <c r="S461" s="12">
        <v>370695957.98000002</v>
      </c>
      <c r="T461" s="12">
        <v>370695957.98000002</v>
      </c>
      <c r="U461" s="12">
        <v>0</v>
      </c>
      <c r="V461" s="13">
        <f t="shared" si="92"/>
        <v>370695957.98000002</v>
      </c>
      <c r="W461" s="14">
        <f t="shared" si="83"/>
        <v>0.86791270260712394</v>
      </c>
      <c r="X461" s="14">
        <f t="shared" si="84"/>
        <v>0.86791270260712394</v>
      </c>
      <c r="Y461" s="14">
        <f t="shared" si="85"/>
        <v>8.4632229578620092E-4</v>
      </c>
      <c r="Z461" s="14">
        <f t="shared" si="86"/>
        <v>0.86875902490291013</v>
      </c>
    </row>
    <row r="462" spans="1:26" ht="78" outlineLevel="4" x14ac:dyDescent="0.35">
      <c r="A462" s="9" t="s">
        <v>320</v>
      </c>
      <c r="B462" s="9" t="s">
        <v>30</v>
      </c>
      <c r="C462" s="9" t="s">
        <v>31</v>
      </c>
      <c r="D462" s="9" t="s">
        <v>53</v>
      </c>
      <c r="E462" s="9" t="s">
        <v>54</v>
      </c>
      <c r="F462" s="10" t="s">
        <v>34</v>
      </c>
      <c r="G462" s="9">
        <v>1112</v>
      </c>
      <c r="H462" s="9">
        <v>3480</v>
      </c>
      <c r="I462" s="11" t="s">
        <v>55</v>
      </c>
      <c r="J462" s="12">
        <v>2213489912</v>
      </c>
      <c r="K462" s="12">
        <v>2188871353</v>
      </c>
      <c r="L462" s="12">
        <v>0</v>
      </c>
      <c r="M462" s="13">
        <f t="shared" si="94"/>
        <v>2188871353</v>
      </c>
      <c r="N462" s="12">
        <v>0</v>
      </c>
      <c r="O462" s="12">
        <v>204238968</v>
      </c>
      <c r="P462" s="12">
        <v>0</v>
      </c>
      <c r="Q462" s="12">
        <v>1984632385</v>
      </c>
      <c r="R462" s="12">
        <v>1984632385</v>
      </c>
      <c r="S462" s="12">
        <v>0</v>
      </c>
      <c r="T462" s="12">
        <v>0</v>
      </c>
      <c r="U462" s="12">
        <v>0</v>
      </c>
      <c r="V462" s="13">
        <f t="shared" si="92"/>
        <v>0</v>
      </c>
      <c r="W462" s="14">
        <f t="shared" si="83"/>
        <v>0.90669210973953485</v>
      </c>
      <c r="X462" s="14">
        <f t="shared" si="84"/>
        <v>0.90669210973953485</v>
      </c>
      <c r="Y462" s="14">
        <f t="shared" si="85"/>
        <v>9.3307890260465209E-2</v>
      </c>
      <c r="Z462" s="14">
        <f t="shared" si="86"/>
        <v>1</v>
      </c>
    </row>
    <row r="463" spans="1:26" ht="52" outlineLevel="4" x14ac:dyDescent="0.35">
      <c r="A463" s="9" t="s">
        <v>320</v>
      </c>
      <c r="B463" s="9" t="s">
        <v>30</v>
      </c>
      <c r="C463" s="9" t="s">
        <v>31</v>
      </c>
      <c r="D463" s="9" t="s">
        <v>56</v>
      </c>
      <c r="E463" s="9" t="s">
        <v>54</v>
      </c>
      <c r="F463" s="10" t="s">
        <v>34</v>
      </c>
      <c r="G463" s="9">
        <v>1112</v>
      </c>
      <c r="H463" s="9">
        <v>3480</v>
      </c>
      <c r="I463" s="11" t="s">
        <v>57</v>
      </c>
      <c r="J463" s="12">
        <v>119648103</v>
      </c>
      <c r="K463" s="12">
        <v>119668720</v>
      </c>
      <c r="L463" s="12">
        <v>0</v>
      </c>
      <c r="M463" s="13">
        <f t="shared" si="94"/>
        <v>119668720</v>
      </c>
      <c r="N463" s="12">
        <v>0</v>
      </c>
      <c r="O463" s="12">
        <v>12389505</v>
      </c>
      <c r="P463" s="12">
        <v>0</v>
      </c>
      <c r="Q463" s="12">
        <v>107279215</v>
      </c>
      <c r="R463" s="12">
        <v>107279215</v>
      </c>
      <c r="S463" s="12">
        <v>0</v>
      </c>
      <c r="T463" s="12">
        <v>0</v>
      </c>
      <c r="U463" s="12">
        <v>0</v>
      </c>
      <c r="V463" s="13">
        <f t="shared" si="92"/>
        <v>0</v>
      </c>
      <c r="W463" s="14">
        <f t="shared" si="83"/>
        <v>0.89646830851036097</v>
      </c>
      <c r="X463" s="14">
        <f t="shared" si="84"/>
        <v>0.89646830851036097</v>
      </c>
      <c r="Y463" s="14">
        <f t="shared" si="85"/>
        <v>0.10353169148963906</v>
      </c>
      <c r="Z463" s="14">
        <f t="shared" si="86"/>
        <v>1</v>
      </c>
    </row>
    <row r="464" spans="1:26" ht="78" outlineLevel="4" x14ac:dyDescent="0.35">
      <c r="A464" s="9" t="s">
        <v>320</v>
      </c>
      <c r="B464" s="9" t="s">
        <v>30</v>
      </c>
      <c r="C464" s="9" t="s">
        <v>31</v>
      </c>
      <c r="D464" s="9" t="s">
        <v>58</v>
      </c>
      <c r="E464" s="9" t="s">
        <v>54</v>
      </c>
      <c r="F464" s="10" t="s">
        <v>34</v>
      </c>
      <c r="G464" s="9">
        <v>1112</v>
      </c>
      <c r="H464" s="9">
        <v>3480</v>
      </c>
      <c r="I464" s="11" t="s">
        <v>200</v>
      </c>
      <c r="J464" s="12">
        <v>251135010</v>
      </c>
      <c r="K464" s="12">
        <v>200020866</v>
      </c>
      <c r="L464" s="12">
        <v>0</v>
      </c>
      <c r="M464" s="13">
        <f t="shared" si="94"/>
        <v>200020866</v>
      </c>
      <c r="N464" s="12">
        <v>0</v>
      </c>
      <c r="O464" s="12">
        <v>31940361</v>
      </c>
      <c r="P464" s="12">
        <v>0</v>
      </c>
      <c r="Q464" s="12">
        <v>168080505</v>
      </c>
      <c r="R464" s="12">
        <v>168080505</v>
      </c>
      <c r="S464" s="12">
        <v>0</v>
      </c>
      <c r="T464" s="12">
        <v>0</v>
      </c>
      <c r="U464" s="12">
        <v>0</v>
      </c>
      <c r="V464" s="13">
        <f t="shared" si="92"/>
        <v>0</v>
      </c>
      <c r="W464" s="14">
        <f t="shared" si="83"/>
        <v>0.84031485495118297</v>
      </c>
      <c r="X464" s="14">
        <f t="shared" si="84"/>
        <v>0.84031485495118297</v>
      </c>
      <c r="Y464" s="14">
        <f t="shared" si="85"/>
        <v>0.15968514504881706</v>
      </c>
      <c r="Z464" s="14">
        <f t="shared" si="86"/>
        <v>1</v>
      </c>
    </row>
    <row r="465" spans="1:26" ht="52" outlineLevel="4" x14ac:dyDescent="0.35">
      <c r="A465" s="9" t="s">
        <v>320</v>
      </c>
      <c r="B465" s="9" t="s">
        <v>30</v>
      </c>
      <c r="C465" s="9" t="s">
        <v>31</v>
      </c>
      <c r="D465" s="9" t="s">
        <v>60</v>
      </c>
      <c r="E465" s="9" t="s">
        <v>54</v>
      </c>
      <c r="F465" s="10" t="s">
        <v>34</v>
      </c>
      <c r="G465" s="9">
        <v>1112</v>
      </c>
      <c r="H465" s="9">
        <v>3480</v>
      </c>
      <c r="I465" s="11" t="s">
        <v>61</v>
      </c>
      <c r="J465" s="12">
        <v>717888620</v>
      </c>
      <c r="K465" s="12">
        <v>718012331</v>
      </c>
      <c r="L465" s="12">
        <v>0</v>
      </c>
      <c r="M465" s="13">
        <f t="shared" si="94"/>
        <v>718012331</v>
      </c>
      <c r="N465" s="12">
        <v>0</v>
      </c>
      <c r="O465" s="12">
        <v>74503838</v>
      </c>
      <c r="P465" s="12">
        <v>0</v>
      </c>
      <c r="Q465" s="12">
        <v>643508493</v>
      </c>
      <c r="R465" s="12">
        <v>643508493</v>
      </c>
      <c r="S465" s="12">
        <v>0</v>
      </c>
      <c r="T465" s="12">
        <v>0</v>
      </c>
      <c r="U465" s="12">
        <v>0</v>
      </c>
      <c r="V465" s="13">
        <f t="shared" si="92"/>
        <v>0</v>
      </c>
      <c r="W465" s="14">
        <f t="shared" si="83"/>
        <v>0.89623599096656736</v>
      </c>
      <c r="X465" s="14">
        <f t="shared" si="84"/>
        <v>0.89623599096656736</v>
      </c>
      <c r="Y465" s="14">
        <f t="shared" si="85"/>
        <v>0.10376400903343261</v>
      </c>
      <c r="Z465" s="14">
        <f t="shared" si="86"/>
        <v>1</v>
      </c>
    </row>
    <row r="466" spans="1:26" ht="65" outlineLevel="4" x14ac:dyDescent="0.35">
      <c r="A466" s="9" t="s">
        <v>320</v>
      </c>
      <c r="B466" s="9" t="s">
        <v>30</v>
      </c>
      <c r="C466" s="9" t="s">
        <v>31</v>
      </c>
      <c r="D466" s="9" t="s">
        <v>62</v>
      </c>
      <c r="E466" s="9" t="s">
        <v>54</v>
      </c>
      <c r="F466" s="10" t="s">
        <v>34</v>
      </c>
      <c r="G466" s="9">
        <v>1112</v>
      </c>
      <c r="H466" s="9">
        <v>3480</v>
      </c>
      <c r="I466" s="11" t="s">
        <v>63</v>
      </c>
      <c r="J466" s="12">
        <v>358944310</v>
      </c>
      <c r="K466" s="12">
        <v>359006164</v>
      </c>
      <c r="L466" s="12">
        <v>0</v>
      </c>
      <c r="M466" s="13">
        <f t="shared" si="94"/>
        <v>359006164</v>
      </c>
      <c r="N466" s="12">
        <v>0</v>
      </c>
      <c r="O466" s="12">
        <v>37158715</v>
      </c>
      <c r="P466" s="12">
        <v>0</v>
      </c>
      <c r="Q466" s="12">
        <v>321847449</v>
      </c>
      <c r="R466" s="12">
        <v>321847449</v>
      </c>
      <c r="S466" s="12">
        <v>0</v>
      </c>
      <c r="T466" s="12">
        <v>0</v>
      </c>
      <c r="U466" s="12">
        <v>0</v>
      </c>
      <c r="V466" s="13">
        <f t="shared" si="92"/>
        <v>0</v>
      </c>
      <c r="W466" s="14">
        <f t="shared" si="83"/>
        <v>0.89649560724533961</v>
      </c>
      <c r="X466" s="14">
        <f t="shared" si="84"/>
        <v>0.89649560724533961</v>
      </c>
      <c r="Y466" s="14">
        <f t="shared" si="85"/>
        <v>0.10350439275466033</v>
      </c>
      <c r="Z466" s="14">
        <f t="shared" si="86"/>
        <v>1</v>
      </c>
    </row>
    <row r="467" spans="1:26" ht="52" outlineLevel="4" x14ac:dyDescent="0.35">
      <c r="A467" s="9" t="s">
        <v>320</v>
      </c>
      <c r="B467" s="9" t="s">
        <v>30</v>
      </c>
      <c r="C467" s="9" t="s">
        <v>31</v>
      </c>
      <c r="D467" s="9" t="s">
        <v>64</v>
      </c>
      <c r="E467" s="9" t="s">
        <v>54</v>
      </c>
      <c r="F467" s="10" t="s">
        <v>34</v>
      </c>
      <c r="G467" s="9">
        <v>1112</v>
      </c>
      <c r="H467" s="9">
        <v>3480</v>
      </c>
      <c r="I467" s="11" t="s">
        <v>65</v>
      </c>
      <c r="J467" s="12">
        <v>1338748938</v>
      </c>
      <c r="K467" s="12">
        <v>1379278148</v>
      </c>
      <c r="L467" s="12">
        <v>0</v>
      </c>
      <c r="M467" s="13">
        <f t="shared" si="94"/>
        <v>1379278148</v>
      </c>
      <c r="N467" s="12">
        <v>0</v>
      </c>
      <c r="O467" s="12">
        <v>357050096.92000002</v>
      </c>
      <c r="P467" s="12">
        <v>0</v>
      </c>
      <c r="Q467" s="12">
        <v>1022228051.08</v>
      </c>
      <c r="R467" s="12">
        <v>1022228051.08</v>
      </c>
      <c r="S467" s="12">
        <v>0</v>
      </c>
      <c r="T467" s="12">
        <v>0</v>
      </c>
      <c r="U467" s="12">
        <v>0</v>
      </c>
      <c r="V467" s="13">
        <f t="shared" si="92"/>
        <v>0</v>
      </c>
      <c r="W467" s="14">
        <f t="shared" si="83"/>
        <v>0.74113263706980737</v>
      </c>
      <c r="X467" s="14">
        <f t="shared" si="84"/>
        <v>0.74113263706980737</v>
      </c>
      <c r="Y467" s="14">
        <f t="shared" si="85"/>
        <v>0.25886736293019269</v>
      </c>
      <c r="Z467" s="14">
        <f t="shared" si="86"/>
        <v>1</v>
      </c>
    </row>
    <row r="468" spans="1:26" outlineLevel="3" x14ac:dyDescent="0.35">
      <c r="A468" s="24"/>
      <c r="B468" s="24"/>
      <c r="C468" s="24" t="s">
        <v>460</v>
      </c>
      <c r="D468" s="24"/>
      <c r="E468" s="24"/>
      <c r="F468" s="25"/>
      <c r="G468" s="24"/>
      <c r="H468" s="24"/>
      <c r="I468" s="26"/>
      <c r="J468" s="27">
        <f t="shared" ref="J468:V468" si="97">SUBTOTAL(9,J453:J467)</f>
        <v>30799616566</v>
      </c>
      <c r="K468" s="27">
        <f t="shared" si="97"/>
        <v>31143433068</v>
      </c>
      <c r="L468" s="27">
        <f t="shared" si="97"/>
        <v>0</v>
      </c>
      <c r="M468" s="27">
        <f t="shared" si="97"/>
        <v>31143433068</v>
      </c>
      <c r="N468" s="27">
        <f t="shared" si="97"/>
        <v>0</v>
      </c>
      <c r="O468" s="27">
        <f t="shared" si="97"/>
        <v>758203186.61000001</v>
      </c>
      <c r="P468" s="27">
        <f t="shared" si="97"/>
        <v>0</v>
      </c>
      <c r="Q468" s="27">
        <f t="shared" si="97"/>
        <v>25730873586.670002</v>
      </c>
      <c r="R468" s="27">
        <f t="shared" si="97"/>
        <v>25730873586.670002</v>
      </c>
      <c r="S468" s="27">
        <f t="shared" si="97"/>
        <v>4654356294.7200003</v>
      </c>
      <c r="T468" s="27">
        <f t="shared" si="97"/>
        <v>4654356294.7200003</v>
      </c>
      <c r="U468" s="27">
        <f t="shared" si="97"/>
        <v>0</v>
      </c>
      <c r="V468" s="27">
        <f t="shared" si="97"/>
        <v>4654356294.7200012</v>
      </c>
      <c r="W468" s="28">
        <f t="shared" si="83"/>
        <v>0.82620543247393541</v>
      </c>
      <c r="X468" s="28">
        <f t="shared" si="84"/>
        <v>0.82620543247393541</v>
      </c>
      <c r="Y468" s="28">
        <f t="shared" si="85"/>
        <v>2.4345523659980078E-2</v>
      </c>
      <c r="Z468" s="28">
        <f t="shared" si="86"/>
        <v>0.85055095613391551</v>
      </c>
    </row>
    <row r="469" spans="1:26" outlineLevel="4" x14ac:dyDescent="0.35">
      <c r="A469" s="18" t="s">
        <v>320</v>
      </c>
      <c r="B469" s="18" t="s">
        <v>30</v>
      </c>
      <c r="C469" s="18" t="s">
        <v>66</v>
      </c>
      <c r="D469" s="18" t="s">
        <v>201</v>
      </c>
      <c r="E469" s="18" t="s">
        <v>33</v>
      </c>
      <c r="F469" s="19" t="s">
        <v>34</v>
      </c>
      <c r="G469" s="18">
        <v>1120</v>
      </c>
      <c r="H469" s="18">
        <v>3480</v>
      </c>
      <c r="I469" s="20" t="s">
        <v>202</v>
      </c>
      <c r="J469" s="21">
        <v>2596156438</v>
      </c>
      <c r="K469" s="21">
        <v>2596156438</v>
      </c>
      <c r="L469" s="21">
        <v>0</v>
      </c>
      <c r="M469" s="22">
        <f t="shared" si="94"/>
        <v>2596156438</v>
      </c>
      <c r="N469" s="21">
        <v>49528935.119999997</v>
      </c>
      <c r="O469" s="21">
        <v>269589655.07999998</v>
      </c>
      <c r="P469" s="21">
        <v>8700345.7300000004</v>
      </c>
      <c r="Q469" s="21">
        <v>1829034506.53</v>
      </c>
      <c r="R469" s="21">
        <v>1750477928.99</v>
      </c>
      <c r="S469" s="21">
        <v>439302995.54000002</v>
      </c>
      <c r="T469" s="21">
        <v>439302995.54000002</v>
      </c>
      <c r="U469" s="21">
        <v>0</v>
      </c>
      <c r="V469" s="22">
        <f t="shared" si="92"/>
        <v>439302995.5400002</v>
      </c>
      <c r="W469" s="23">
        <f t="shared" si="83"/>
        <v>0.70451629176053521</v>
      </c>
      <c r="X469" s="23">
        <f t="shared" si="84"/>
        <v>0.70451629176053521</v>
      </c>
      <c r="Y469" s="23">
        <f t="shared" si="85"/>
        <v>0.12627087148205204</v>
      </c>
      <c r="Z469" s="23">
        <f t="shared" si="86"/>
        <v>0.83078716324258728</v>
      </c>
    </row>
    <row r="470" spans="1:26" outlineLevel="4" x14ac:dyDescent="0.35">
      <c r="A470" s="9" t="s">
        <v>320</v>
      </c>
      <c r="B470" s="9" t="s">
        <v>30</v>
      </c>
      <c r="C470" s="9" t="s">
        <v>66</v>
      </c>
      <c r="D470" s="9" t="s">
        <v>203</v>
      </c>
      <c r="E470" s="9" t="s">
        <v>33</v>
      </c>
      <c r="F470" s="10" t="s">
        <v>34</v>
      </c>
      <c r="G470" s="9">
        <v>1120</v>
      </c>
      <c r="H470" s="9">
        <v>3480</v>
      </c>
      <c r="I470" s="11" t="s">
        <v>204</v>
      </c>
      <c r="J470" s="12">
        <v>24015970</v>
      </c>
      <c r="K470" s="12">
        <v>18015970</v>
      </c>
      <c r="L470" s="12">
        <v>0</v>
      </c>
      <c r="M470" s="13">
        <f t="shared" si="94"/>
        <v>18015970</v>
      </c>
      <c r="N470" s="12">
        <v>0</v>
      </c>
      <c r="O470" s="12">
        <v>7941217.29</v>
      </c>
      <c r="P470" s="12">
        <v>0</v>
      </c>
      <c r="Q470" s="12">
        <v>9808795.7100000009</v>
      </c>
      <c r="R470" s="12">
        <v>9808795.7100000009</v>
      </c>
      <c r="S470" s="12">
        <v>265957</v>
      </c>
      <c r="T470" s="12">
        <v>265957</v>
      </c>
      <c r="U470" s="12">
        <v>0</v>
      </c>
      <c r="V470" s="13">
        <f t="shared" si="92"/>
        <v>265957</v>
      </c>
      <c r="W470" s="14">
        <f t="shared" si="83"/>
        <v>0.54445004681957176</v>
      </c>
      <c r="X470" s="14">
        <f t="shared" si="84"/>
        <v>0.54445004681957176</v>
      </c>
      <c r="Y470" s="14">
        <f t="shared" si="85"/>
        <v>0.4407876617245699</v>
      </c>
      <c r="Z470" s="14">
        <f t="shared" si="86"/>
        <v>0.98523770854414172</v>
      </c>
    </row>
    <row r="471" spans="1:26" outlineLevel="4" x14ac:dyDescent="0.35">
      <c r="A471" s="9" t="s">
        <v>320</v>
      </c>
      <c r="B471" s="9" t="s">
        <v>30</v>
      </c>
      <c r="C471" s="9" t="s">
        <v>66</v>
      </c>
      <c r="D471" s="9" t="s">
        <v>67</v>
      </c>
      <c r="E471" s="9" t="s">
        <v>33</v>
      </c>
      <c r="F471" s="10" t="s">
        <v>34</v>
      </c>
      <c r="G471" s="9">
        <v>1120</v>
      </c>
      <c r="H471" s="9">
        <v>3480</v>
      </c>
      <c r="I471" s="11" t="s">
        <v>68</v>
      </c>
      <c r="J471" s="12">
        <v>1749272</v>
      </c>
      <c r="K471" s="39">
        <v>0</v>
      </c>
      <c r="L471" s="12">
        <v>0</v>
      </c>
      <c r="M471" s="13">
        <f t="shared" si="94"/>
        <v>0</v>
      </c>
      <c r="N471" s="12">
        <v>0</v>
      </c>
      <c r="O471" s="12">
        <v>0</v>
      </c>
      <c r="P471" s="12">
        <v>0</v>
      </c>
      <c r="Q471" s="12">
        <v>0</v>
      </c>
      <c r="R471" s="12">
        <v>0</v>
      </c>
      <c r="S471" s="12">
        <v>0</v>
      </c>
      <c r="T471" s="12">
        <v>0</v>
      </c>
      <c r="U471" s="12">
        <v>0</v>
      </c>
      <c r="V471" s="13">
        <f t="shared" si="92"/>
        <v>0</v>
      </c>
      <c r="W471" s="14">
        <f t="shared" si="83"/>
        <v>0</v>
      </c>
      <c r="X471" s="14">
        <f t="shared" si="84"/>
        <v>0</v>
      </c>
      <c r="Y471" s="14">
        <f t="shared" si="85"/>
        <v>0</v>
      </c>
      <c r="Z471" s="14">
        <f t="shared" si="86"/>
        <v>0</v>
      </c>
    </row>
    <row r="472" spans="1:26" outlineLevel="4" x14ac:dyDescent="0.35">
      <c r="A472" s="9" t="s">
        <v>320</v>
      </c>
      <c r="B472" s="9" t="s">
        <v>30</v>
      </c>
      <c r="C472" s="9" t="s">
        <v>66</v>
      </c>
      <c r="D472" s="9" t="s">
        <v>69</v>
      </c>
      <c r="E472" s="9" t="s">
        <v>33</v>
      </c>
      <c r="F472" s="10" t="s">
        <v>34</v>
      </c>
      <c r="G472" s="9">
        <v>1120</v>
      </c>
      <c r="H472" s="9">
        <v>3480</v>
      </c>
      <c r="I472" s="11" t="s">
        <v>70</v>
      </c>
      <c r="J472" s="12">
        <v>9490990</v>
      </c>
      <c r="K472" s="12">
        <v>5520262</v>
      </c>
      <c r="L472" s="12">
        <v>0</v>
      </c>
      <c r="M472" s="13">
        <f t="shared" si="94"/>
        <v>5520262</v>
      </c>
      <c r="N472" s="12">
        <v>0</v>
      </c>
      <c r="O472" s="12">
        <v>148057.29999999999</v>
      </c>
      <c r="P472" s="12">
        <v>0</v>
      </c>
      <c r="Q472" s="12">
        <v>4934916.83</v>
      </c>
      <c r="R472" s="12">
        <v>4934916.83</v>
      </c>
      <c r="S472" s="12">
        <v>437287.87</v>
      </c>
      <c r="T472" s="12">
        <v>437287.87</v>
      </c>
      <c r="U472" s="12">
        <v>0</v>
      </c>
      <c r="V472" s="13">
        <f t="shared" si="92"/>
        <v>437287.87000000011</v>
      </c>
      <c r="W472" s="14">
        <f t="shared" si="83"/>
        <v>0.89396424119000151</v>
      </c>
      <c r="X472" s="14">
        <f t="shared" si="84"/>
        <v>0.89396424119000151</v>
      </c>
      <c r="Y472" s="14">
        <f t="shared" si="85"/>
        <v>2.6820701626118468E-2</v>
      </c>
      <c r="Z472" s="14">
        <f t="shared" si="86"/>
        <v>0.92078494281612</v>
      </c>
    </row>
    <row r="473" spans="1:26" ht="65" outlineLevel="4" x14ac:dyDescent="0.35">
      <c r="A473" s="9" t="s">
        <v>320</v>
      </c>
      <c r="B473" s="9" t="s">
        <v>30</v>
      </c>
      <c r="C473" s="9" t="s">
        <v>66</v>
      </c>
      <c r="D473" s="9" t="s">
        <v>77</v>
      </c>
      <c r="E473" s="9" t="s">
        <v>33</v>
      </c>
      <c r="F473" s="10" t="s">
        <v>34</v>
      </c>
      <c r="G473" s="9">
        <v>1120</v>
      </c>
      <c r="H473" s="9">
        <v>3480</v>
      </c>
      <c r="I473" s="11" t="s">
        <v>321</v>
      </c>
      <c r="J473" s="12">
        <v>87782070</v>
      </c>
      <c r="K473" s="12">
        <v>76782070</v>
      </c>
      <c r="L473" s="12">
        <v>0</v>
      </c>
      <c r="M473" s="13">
        <f t="shared" si="94"/>
        <v>76782070</v>
      </c>
      <c r="N473" s="12">
        <v>0</v>
      </c>
      <c r="O473" s="12">
        <v>19080425.850000001</v>
      </c>
      <c r="P473" s="12">
        <v>2351812.5</v>
      </c>
      <c r="Q473" s="12">
        <v>55288700.5</v>
      </c>
      <c r="R473" s="12">
        <v>55288700.5</v>
      </c>
      <c r="S473" s="12">
        <v>61131.15</v>
      </c>
      <c r="T473" s="12">
        <v>61131.15</v>
      </c>
      <c r="U473" s="12">
        <v>0</v>
      </c>
      <c r="V473" s="13">
        <f t="shared" si="92"/>
        <v>61131.14999999851</v>
      </c>
      <c r="W473" s="14">
        <f t="shared" ref="W473:W535" si="98">+IF(K473=0,0,Q473/K473)</f>
        <v>0.72007306523515191</v>
      </c>
      <c r="X473" s="14">
        <f t="shared" ref="X473:X535" si="99">+IF(M473=0,0,Q473/M473)</f>
        <v>0.72007306523515191</v>
      </c>
      <c r="Y473" s="14">
        <f t="shared" ref="Y473:Y535" si="100">+IF(M473=0,0,(N473+O473+P473)/M473)</f>
        <v>0.27913077037386463</v>
      </c>
      <c r="Z473" s="14">
        <f t="shared" ref="Z473:Z535" si="101">+X473+Y473</f>
        <v>0.99920383560901649</v>
      </c>
    </row>
    <row r="474" spans="1:26" ht="65" outlineLevel="4" x14ac:dyDescent="0.35">
      <c r="A474" s="9" t="s">
        <v>320</v>
      </c>
      <c r="B474" s="9" t="s">
        <v>30</v>
      </c>
      <c r="C474" s="9" t="s">
        <v>66</v>
      </c>
      <c r="D474" s="9" t="s">
        <v>79</v>
      </c>
      <c r="E474" s="9" t="s">
        <v>33</v>
      </c>
      <c r="F474" s="10" t="s">
        <v>34</v>
      </c>
      <c r="G474" s="9">
        <v>1120</v>
      </c>
      <c r="H474" s="9">
        <v>3480</v>
      </c>
      <c r="I474" s="11" t="s">
        <v>322</v>
      </c>
      <c r="J474" s="12">
        <v>4000000</v>
      </c>
      <c r="K474" s="12">
        <v>14000000</v>
      </c>
      <c r="L474" s="12">
        <v>0</v>
      </c>
      <c r="M474" s="13">
        <f t="shared" si="94"/>
        <v>14000000</v>
      </c>
      <c r="N474" s="12">
        <v>0</v>
      </c>
      <c r="O474" s="12">
        <v>3607022.56</v>
      </c>
      <c r="P474" s="12">
        <v>0</v>
      </c>
      <c r="Q474" s="12">
        <v>9048652.2699999996</v>
      </c>
      <c r="R474" s="12">
        <v>6750802.0800000001</v>
      </c>
      <c r="S474" s="12">
        <v>1344325.17</v>
      </c>
      <c r="T474" s="12">
        <v>1344325.17</v>
      </c>
      <c r="U474" s="12">
        <v>0</v>
      </c>
      <c r="V474" s="13">
        <f t="shared" si="92"/>
        <v>1344325.17</v>
      </c>
      <c r="W474" s="14">
        <f t="shared" si="98"/>
        <v>0.64633230499999994</v>
      </c>
      <c r="X474" s="14">
        <f t="shared" si="99"/>
        <v>0.64633230499999994</v>
      </c>
      <c r="Y474" s="14">
        <f t="shared" si="100"/>
        <v>0.25764446857142859</v>
      </c>
      <c r="Z474" s="14">
        <f t="shared" si="101"/>
        <v>0.90397677357142858</v>
      </c>
    </row>
    <row r="475" spans="1:26" outlineLevel="4" x14ac:dyDescent="0.35">
      <c r="A475" s="9" t="s">
        <v>320</v>
      </c>
      <c r="B475" s="9" t="s">
        <v>30</v>
      </c>
      <c r="C475" s="9" t="s">
        <v>66</v>
      </c>
      <c r="D475" s="9" t="s">
        <v>81</v>
      </c>
      <c r="E475" s="9" t="s">
        <v>33</v>
      </c>
      <c r="F475" s="10" t="s">
        <v>34</v>
      </c>
      <c r="G475" s="9">
        <v>1120</v>
      </c>
      <c r="H475" s="9">
        <v>3480</v>
      </c>
      <c r="I475" s="11" t="s">
        <v>82</v>
      </c>
      <c r="J475" s="12">
        <v>14109694</v>
      </c>
      <c r="K475" s="12">
        <v>14109694</v>
      </c>
      <c r="L475" s="12">
        <v>0</v>
      </c>
      <c r="M475" s="13">
        <f t="shared" si="94"/>
        <v>14109694</v>
      </c>
      <c r="N475" s="12">
        <v>0</v>
      </c>
      <c r="O475" s="12">
        <v>3131812.44</v>
      </c>
      <c r="P475" s="12">
        <v>0</v>
      </c>
      <c r="Q475" s="12">
        <v>10977750.560000001</v>
      </c>
      <c r="R475" s="12">
        <v>10977750.560000001</v>
      </c>
      <c r="S475" s="12">
        <v>131</v>
      </c>
      <c r="T475" s="12">
        <v>131</v>
      </c>
      <c r="U475" s="12">
        <v>0</v>
      </c>
      <c r="V475" s="13">
        <f t="shared" si="92"/>
        <v>131</v>
      </c>
      <c r="W475" s="14">
        <f t="shared" si="98"/>
        <v>0.77802896079815764</v>
      </c>
      <c r="X475" s="14">
        <f t="shared" si="99"/>
        <v>0.77802896079815764</v>
      </c>
      <c r="Y475" s="14">
        <f t="shared" si="100"/>
        <v>0.22196175480488803</v>
      </c>
      <c r="Z475" s="14">
        <f t="shared" si="101"/>
        <v>0.99999071560304564</v>
      </c>
    </row>
    <row r="476" spans="1:26" outlineLevel="4" x14ac:dyDescent="0.35">
      <c r="A476" s="9" t="s">
        <v>320</v>
      </c>
      <c r="B476" s="9" t="s">
        <v>30</v>
      </c>
      <c r="C476" s="9" t="s">
        <v>66</v>
      </c>
      <c r="D476" s="9" t="s">
        <v>83</v>
      </c>
      <c r="E476" s="9" t="s">
        <v>33</v>
      </c>
      <c r="F476" s="10" t="s">
        <v>34</v>
      </c>
      <c r="G476" s="9">
        <v>1120</v>
      </c>
      <c r="H476" s="9">
        <v>3480</v>
      </c>
      <c r="I476" s="11" t="s">
        <v>84</v>
      </c>
      <c r="J476" s="12">
        <v>181269660</v>
      </c>
      <c r="K476" s="12">
        <v>145269660</v>
      </c>
      <c r="L476" s="12">
        <v>0</v>
      </c>
      <c r="M476" s="13">
        <f t="shared" si="94"/>
        <v>145269660</v>
      </c>
      <c r="N476" s="12">
        <v>0</v>
      </c>
      <c r="O476" s="12">
        <v>20969547.02</v>
      </c>
      <c r="P476" s="12">
        <v>0</v>
      </c>
      <c r="Q476" s="12">
        <v>124237773.98</v>
      </c>
      <c r="R476" s="12">
        <v>124237773.98</v>
      </c>
      <c r="S476" s="12">
        <v>62339</v>
      </c>
      <c r="T476" s="12">
        <v>62339</v>
      </c>
      <c r="U476" s="12">
        <v>0</v>
      </c>
      <c r="V476" s="13">
        <f t="shared" si="92"/>
        <v>62339</v>
      </c>
      <c r="W476" s="14">
        <f t="shared" si="98"/>
        <v>0.8552217577985658</v>
      </c>
      <c r="X476" s="14">
        <f t="shared" si="99"/>
        <v>0.8552217577985658</v>
      </c>
      <c r="Y476" s="14">
        <f t="shared" si="100"/>
        <v>0.14434911611963572</v>
      </c>
      <c r="Z476" s="14">
        <f t="shared" si="101"/>
        <v>0.99957087391820154</v>
      </c>
    </row>
    <row r="477" spans="1:26" ht="91" outlineLevel="4" x14ac:dyDescent="0.35">
      <c r="A477" s="9" t="s">
        <v>320</v>
      </c>
      <c r="B477" s="9" t="s">
        <v>30</v>
      </c>
      <c r="C477" s="9" t="s">
        <v>66</v>
      </c>
      <c r="D477" s="9" t="s">
        <v>91</v>
      </c>
      <c r="E477" s="9" t="s">
        <v>33</v>
      </c>
      <c r="F477" s="10" t="s">
        <v>34</v>
      </c>
      <c r="G477" s="9">
        <v>1120</v>
      </c>
      <c r="H477" s="9">
        <v>3480</v>
      </c>
      <c r="I477" s="11" t="s">
        <v>323</v>
      </c>
      <c r="J477" s="12">
        <v>32989000</v>
      </c>
      <c r="K477" s="12">
        <v>32989000</v>
      </c>
      <c r="L477" s="12">
        <v>62162.93</v>
      </c>
      <c r="M477" s="13">
        <f t="shared" si="94"/>
        <v>32989000</v>
      </c>
      <c r="N477" s="12">
        <v>0</v>
      </c>
      <c r="O477" s="12">
        <v>6701831.0899999999</v>
      </c>
      <c r="P477" s="12">
        <v>1361249.88</v>
      </c>
      <c r="Q477" s="12">
        <v>24545367.23</v>
      </c>
      <c r="R477" s="12">
        <v>24545367.23</v>
      </c>
      <c r="S477" s="12">
        <v>318388.87</v>
      </c>
      <c r="T477" s="12">
        <v>380551.8</v>
      </c>
      <c r="U477" s="12">
        <v>0</v>
      </c>
      <c r="V477" s="13">
        <f t="shared" si="92"/>
        <v>380551.80000000075</v>
      </c>
      <c r="W477" s="14">
        <f t="shared" si="98"/>
        <v>0.74404702264391165</v>
      </c>
      <c r="X477" s="14">
        <f t="shared" si="99"/>
        <v>0.74404702264391165</v>
      </c>
      <c r="Y477" s="14">
        <f t="shared" si="100"/>
        <v>0.24441725938949346</v>
      </c>
      <c r="Z477" s="14">
        <f t="shared" si="101"/>
        <v>0.98846428203340508</v>
      </c>
    </row>
    <row r="478" spans="1:26" outlineLevel="4" x14ac:dyDescent="0.35">
      <c r="A478" s="9" t="s">
        <v>320</v>
      </c>
      <c r="B478" s="9" t="s">
        <v>30</v>
      </c>
      <c r="C478" s="9" t="s">
        <v>66</v>
      </c>
      <c r="D478" s="9" t="s">
        <v>223</v>
      </c>
      <c r="E478" s="9" t="s">
        <v>33</v>
      </c>
      <c r="F478" s="10" t="s">
        <v>34</v>
      </c>
      <c r="G478" s="9">
        <v>1120</v>
      </c>
      <c r="H478" s="9">
        <v>3480</v>
      </c>
      <c r="I478" s="11" t="s">
        <v>224</v>
      </c>
      <c r="J478" s="12">
        <v>18500000</v>
      </c>
      <c r="K478" s="12">
        <v>35215000</v>
      </c>
      <c r="L478" s="12">
        <v>0</v>
      </c>
      <c r="M478" s="13">
        <f t="shared" si="94"/>
        <v>35215000</v>
      </c>
      <c r="N478" s="12">
        <v>0</v>
      </c>
      <c r="O478" s="12">
        <v>11087347.560000001</v>
      </c>
      <c r="P478" s="12">
        <v>0</v>
      </c>
      <c r="Q478" s="12">
        <v>24126718.559999999</v>
      </c>
      <c r="R478" s="12">
        <v>7411718.5599999996</v>
      </c>
      <c r="S478" s="12">
        <v>933.88</v>
      </c>
      <c r="T478" s="12">
        <v>933.88</v>
      </c>
      <c r="U478" s="12">
        <v>0</v>
      </c>
      <c r="V478" s="13">
        <f t="shared" si="92"/>
        <v>933.87999999895692</v>
      </c>
      <c r="W478" s="14">
        <f t="shared" si="98"/>
        <v>0.68512618372852474</v>
      </c>
      <c r="X478" s="14">
        <f t="shared" si="99"/>
        <v>0.68512618372852474</v>
      </c>
      <c r="Y478" s="14">
        <f t="shared" si="100"/>
        <v>0.31484729689052959</v>
      </c>
      <c r="Z478" s="14">
        <f t="shared" si="101"/>
        <v>0.99997348061905433</v>
      </c>
    </row>
    <row r="479" spans="1:26" ht="26" outlineLevel="4" x14ac:dyDescent="0.35">
      <c r="A479" s="9" t="s">
        <v>320</v>
      </c>
      <c r="B479" s="9" t="s">
        <v>30</v>
      </c>
      <c r="C479" s="9" t="s">
        <v>66</v>
      </c>
      <c r="D479" s="9" t="s">
        <v>225</v>
      </c>
      <c r="E479" s="9" t="s">
        <v>33</v>
      </c>
      <c r="F479" s="10" t="s">
        <v>34</v>
      </c>
      <c r="G479" s="9">
        <v>1120</v>
      </c>
      <c r="H479" s="9">
        <v>3480</v>
      </c>
      <c r="I479" s="11" t="s">
        <v>226</v>
      </c>
      <c r="J479" s="12">
        <v>30400000</v>
      </c>
      <c r="K479" s="12">
        <v>17340000</v>
      </c>
      <c r="L479" s="12">
        <v>0</v>
      </c>
      <c r="M479" s="13">
        <f t="shared" si="94"/>
        <v>17340000</v>
      </c>
      <c r="N479" s="12">
        <v>0</v>
      </c>
      <c r="O479" s="12">
        <v>0</v>
      </c>
      <c r="P479" s="12">
        <v>0</v>
      </c>
      <c r="Q479" s="12">
        <v>17119982.390000001</v>
      </c>
      <c r="R479" s="12">
        <v>17119982.390000001</v>
      </c>
      <c r="S479" s="12">
        <v>220017.61</v>
      </c>
      <c r="T479" s="12">
        <v>220017.61</v>
      </c>
      <c r="U479" s="12">
        <v>0</v>
      </c>
      <c r="V479" s="13">
        <f t="shared" si="92"/>
        <v>220017.6099999994</v>
      </c>
      <c r="W479" s="14">
        <f t="shared" si="98"/>
        <v>0.98731155651672442</v>
      </c>
      <c r="X479" s="14">
        <f t="shared" si="99"/>
        <v>0.98731155651672442</v>
      </c>
      <c r="Y479" s="14">
        <f t="shared" si="100"/>
        <v>0</v>
      </c>
      <c r="Z479" s="14">
        <f t="shared" si="101"/>
        <v>0.98731155651672442</v>
      </c>
    </row>
    <row r="480" spans="1:26" ht="26" outlineLevel="4" x14ac:dyDescent="0.35">
      <c r="A480" s="9" t="s">
        <v>320</v>
      </c>
      <c r="B480" s="9" t="s">
        <v>30</v>
      </c>
      <c r="C480" s="9" t="s">
        <v>66</v>
      </c>
      <c r="D480" s="9" t="s">
        <v>229</v>
      </c>
      <c r="E480" s="9" t="s">
        <v>33</v>
      </c>
      <c r="F480" s="10" t="s">
        <v>34</v>
      </c>
      <c r="G480" s="9">
        <v>1120</v>
      </c>
      <c r="H480" s="9">
        <v>3480</v>
      </c>
      <c r="I480" s="11" t="s">
        <v>230</v>
      </c>
      <c r="J480" s="12">
        <v>114000000</v>
      </c>
      <c r="K480" s="12">
        <v>153780000</v>
      </c>
      <c r="L480" s="12">
        <v>0</v>
      </c>
      <c r="M480" s="13">
        <f t="shared" si="94"/>
        <v>153780000</v>
      </c>
      <c r="N480" s="12">
        <v>0</v>
      </c>
      <c r="O480" s="12">
        <v>5760740</v>
      </c>
      <c r="P480" s="12">
        <v>106220</v>
      </c>
      <c r="Q480" s="12">
        <v>147751538.91</v>
      </c>
      <c r="R480" s="12">
        <v>127976290.48</v>
      </c>
      <c r="S480" s="12">
        <v>161501.09</v>
      </c>
      <c r="T480" s="12">
        <v>161501.09</v>
      </c>
      <c r="U480" s="12">
        <v>0</v>
      </c>
      <c r="V480" s="13">
        <f t="shared" si="92"/>
        <v>161501.09000000358</v>
      </c>
      <c r="W480" s="14">
        <f t="shared" si="98"/>
        <v>0.96079814611783065</v>
      </c>
      <c r="X480" s="14">
        <f t="shared" si="99"/>
        <v>0.96079814611783065</v>
      </c>
      <c r="Y480" s="14">
        <f t="shared" si="100"/>
        <v>3.8151645207439196E-2</v>
      </c>
      <c r="Z480" s="14">
        <f t="shared" si="101"/>
        <v>0.99894979132526984</v>
      </c>
    </row>
    <row r="481" spans="1:26" ht="26" outlineLevel="4" x14ac:dyDescent="0.35">
      <c r="A481" s="9" t="s">
        <v>320</v>
      </c>
      <c r="B481" s="9" t="s">
        <v>30</v>
      </c>
      <c r="C481" s="9" t="s">
        <v>66</v>
      </c>
      <c r="D481" s="9" t="s">
        <v>231</v>
      </c>
      <c r="E481" s="9" t="s">
        <v>33</v>
      </c>
      <c r="F481" s="10" t="s">
        <v>34</v>
      </c>
      <c r="G481" s="9">
        <v>1120</v>
      </c>
      <c r="H481" s="9">
        <v>3480</v>
      </c>
      <c r="I481" s="11" t="s">
        <v>232</v>
      </c>
      <c r="J481" s="12">
        <v>37832400</v>
      </c>
      <c r="K481" s="12">
        <v>32831650</v>
      </c>
      <c r="L481" s="12">
        <v>0</v>
      </c>
      <c r="M481" s="13">
        <f t="shared" si="94"/>
        <v>32831650</v>
      </c>
      <c r="N481" s="12">
        <v>0</v>
      </c>
      <c r="O481" s="12">
        <v>12828499.02</v>
      </c>
      <c r="P481" s="12">
        <v>0</v>
      </c>
      <c r="Q481" s="12">
        <v>20002640</v>
      </c>
      <c r="R481" s="12">
        <v>20002640</v>
      </c>
      <c r="S481" s="12">
        <v>510.98</v>
      </c>
      <c r="T481" s="12">
        <v>510.98</v>
      </c>
      <c r="U481" s="12">
        <v>0</v>
      </c>
      <c r="V481" s="13">
        <f t="shared" si="92"/>
        <v>510.98000000044703</v>
      </c>
      <c r="W481" s="14">
        <f t="shared" si="98"/>
        <v>0.60924869752205568</v>
      </c>
      <c r="X481" s="14">
        <f t="shared" si="99"/>
        <v>0.60924869752205568</v>
      </c>
      <c r="Y481" s="14">
        <f t="shared" si="100"/>
        <v>0.39073573883737184</v>
      </c>
      <c r="Z481" s="14">
        <f t="shared" si="101"/>
        <v>0.99998443635942746</v>
      </c>
    </row>
    <row r="482" spans="1:26" ht="26" outlineLevel="4" x14ac:dyDescent="0.35">
      <c r="A482" s="9" t="s">
        <v>320</v>
      </c>
      <c r="B482" s="9" t="s">
        <v>30</v>
      </c>
      <c r="C482" s="9" t="s">
        <v>66</v>
      </c>
      <c r="D482" s="9" t="s">
        <v>95</v>
      </c>
      <c r="E482" s="9" t="s">
        <v>33</v>
      </c>
      <c r="F482" s="10" t="s">
        <v>34</v>
      </c>
      <c r="G482" s="9">
        <v>1120</v>
      </c>
      <c r="H482" s="9">
        <v>3480</v>
      </c>
      <c r="I482" s="11" t="s">
        <v>96</v>
      </c>
      <c r="J482" s="12">
        <v>8250000</v>
      </c>
      <c r="K482" s="12">
        <v>7535000</v>
      </c>
      <c r="L482" s="12">
        <v>0</v>
      </c>
      <c r="M482" s="13">
        <f t="shared" si="94"/>
        <v>7535000</v>
      </c>
      <c r="N482" s="12">
        <v>4767204</v>
      </c>
      <c r="O482" s="12">
        <v>0</v>
      </c>
      <c r="P482" s="12">
        <v>0</v>
      </c>
      <c r="Q482" s="12">
        <v>0</v>
      </c>
      <c r="R482" s="12">
        <v>0</v>
      </c>
      <c r="S482" s="12">
        <v>2767796</v>
      </c>
      <c r="T482" s="12">
        <v>2767796</v>
      </c>
      <c r="U482" s="12">
        <v>0</v>
      </c>
      <c r="V482" s="13">
        <f t="shared" si="92"/>
        <v>2767796</v>
      </c>
      <c r="W482" s="14">
        <f t="shared" si="98"/>
        <v>0</v>
      </c>
      <c r="X482" s="14">
        <f t="shared" si="99"/>
        <v>0</v>
      </c>
      <c r="Y482" s="14">
        <f t="shared" si="100"/>
        <v>0.63267471798274721</v>
      </c>
      <c r="Z482" s="14">
        <f t="shared" si="101"/>
        <v>0.63267471798274721</v>
      </c>
    </row>
    <row r="483" spans="1:26" outlineLevel="4" x14ac:dyDescent="0.35">
      <c r="A483" s="9" t="s">
        <v>320</v>
      </c>
      <c r="B483" s="9" t="s">
        <v>30</v>
      </c>
      <c r="C483" s="9" t="s">
        <v>66</v>
      </c>
      <c r="D483" s="9" t="s">
        <v>233</v>
      </c>
      <c r="E483" s="9" t="s">
        <v>33</v>
      </c>
      <c r="F483" s="10" t="s">
        <v>34</v>
      </c>
      <c r="G483" s="9">
        <v>1120</v>
      </c>
      <c r="H483" s="9">
        <v>3480</v>
      </c>
      <c r="I483" s="11" t="s">
        <v>324</v>
      </c>
      <c r="J483" s="37" t="s">
        <v>447</v>
      </c>
      <c r="K483" s="12">
        <v>11000000</v>
      </c>
      <c r="L483" s="12">
        <v>0</v>
      </c>
      <c r="M483" s="13">
        <f t="shared" si="94"/>
        <v>11000000</v>
      </c>
      <c r="N483" s="12">
        <v>0</v>
      </c>
      <c r="O483" s="12">
        <v>4873117.6900000004</v>
      </c>
      <c r="P483" s="12">
        <v>0</v>
      </c>
      <c r="Q483" s="12">
        <v>3516401.8</v>
      </c>
      <c r="R483" s="12">
        <v>3516401.8</v>
      </c>
      <c r="S483" s="12">
        <v>2610480.5099999998</v>
      </c>
      <c r="T483" s="12">
        <v>2610480.5099999998</v>
      </c>
      <c r="U483" s="12">
        <v>0</v>
      </c>
      <c r="V483" s="13">
        <f t="shared" si="92"/>
        <v>2610480.5099999998</v>
      </c>
      <c r="W483" s="14">
        <f t="shared" si="98"/>
        <v>0.3196728909090909</v>
      </c>
      <c r="X483" s="14">
        <f t="shared" si="99"/>
        <v>0.3196728909090909</v>
      </c>
      <c r="Y483" s="14">
        <f t="shared" si="100"/>
        <v>0.44301069909090912</v>
      </c>
      <c r="Z483" s="14">
        <f t="shared" si="101"/>
        <v>0.76268358999999997</v>
      </c>
    </row>
    <row r="484" spans="1:26" outlineLevel="3" x14ac:dyDescent="0.35">
      <c r="A484" s="24"/>
      <c r="B484" s="24"/>
      <c r="C484" s="24" t="s">
        <v>461</v>
      </c>
      <c r="D484" s="24"/>
      <c r="E484" s="24"/>
      <c r="F484" s="25"/>
      <c r="G484" s="24"/>
      <c r="H484" s="24"/>
      <c r="I484" s="26"/>
      <c r="J484" s="41">
        <f t="shared" ref="J484:V484" si="102">SUBTOTAL(9,J469:J483)</f>
        <v>3160545494</v>
      </c>
      <c r="K484" s="27">
        <f t="shared" si="102"/>
        <v>3160544744</v>
      </c>
      <c r="L484" s="27">
        <f t="shared" si="102"/>
        <v>62162.93</v>
      </c>
      <c r="M484" s="27">
        <f t="shared" si="102"/>
        <v>3160544744</v>
      </c>
      <c r="N484" s="27">
        <f t="shared" si="102"/>
        <v>54296139.119999997</v>
      </c>
      <c r="O484" s="27">
        <f t="shared" si="102"/>
        <v>365719272.89999998</v>
      </c>
      <c r="P484" s="27">
        <f t="shared" si="102"/>
        <v>12519628.109999999</v>
      </c>
      <c r="Q484" s="27">
        <f t="shared" si="102"/>
        <v>2280393745.27</v>
      </c>
      <c r="R484" s="27">
        <f t="shared" si="102"/>
        <v>2163049069.1100001</v>
      </c>
      <c r="S484" s="27">
        <f t="shared" si="102"/>
        <v>447553795.67000002</v>
      </c>
      <c r="T484" s="27">
        <f t="shared" si="102"/>
        <v>447615958.60000002</v>
      </c>
      <c r="U484" s="27">
        <f t="shared" si="102"/>
        <v>0</v>
      </c>
      <c r="V484" s="27">
        <f t="shared" si="102"/>
        <v>447615958.60000026</v>
      </c>
      <c r="W484" s="28">
        <f t="shared" si="98"/>
        <v>0.72151920949675374</v>
      </c>
      <c r="X484" s="28">
        <f t="shared" si="99"/>
        <v>0.72151920949675374</v>
      </c>
      <c r="Y484" s="28">
        <f t="shared" si="100"/>
        <v>0.13685458525816713</v>
      </c>
      <c r="Z484" s="28">
        <f t="shared" si="101"/>
        <v>0.85837379475492082</v>
      </c>
    </row>
    <row r="485" spans="1:26" outlineLevel="4" x14ac:dyDescent="0.35">
      <c r="A485" s="18" t="s">
        <v>320</v>
      </c>
      <c r="B485" s="18" t="s">
        <v>30</v>
      </c>
      <c r="C485" s="18" t="s">
        <v>97</v>
      </c>
      <c r="D485" s="18" t="s">
        <v>243</v>
      </c>
      <c r="E485" s="18" t="s">
        <v>33</v>
      </c>
      <c r="F485" s="19" t="s">
        <v>34</v>
      </c>
      <c r="G485" s="18">
        <v>1120</v>
      </c>
      <c r="H485" s="18">
        <v>3480</v>
      </c>
      <c r="I485" s="20" t="s">
        <v>244</v>
      </c>
      <c r="J485" s="21">
        <v>239400</v>
      </c>
      <c r="K485" s="21">
        <v>239400</v>
      </c>
      <c r="L485" s="21">
        <v>33430.379999999997</v>
      </c>
      <c r="M485" s="22">
        <f t="shared" si="94"/>
        <v>239400</v>
      </c>
      <c r="N485" s="21">
        <v>0</v>
      </c>
      <c r="O485" s="21">
        <v>0</v>
      </c>
      <c r="P485" s="21">
        <v>0</v>
      </c>
      <c r="Q485" s="21">
        <v>205969.62</v>
      </c>
      <c r="R485" s="21">
        <v>205969.62</v>
      </c>
      <c r="S485" s="21">
        <v>0</v>
      </c>
      <c r="T485" s="21">
        <v>33430.379999999997</v>
      </c>
      <c r="U485" s="21">
        <v>0</v>
      </c>
      <c r="V485" s="22">
        <f t="shared" si="92"/>
        <v>33430.380000000005</v>
      </c>
      <c r="W485" s="23">
        <f t="shared" si="98"/>
        <v>0.86035764411027571</v>
      </c>
      <c r="X485" s="23">
        <f t="shared" si="99"/>
        <v>0.86035764411027571</v>
      </c>
      <c r="Y485" s="23">
        <f t="shared" si="100"/>
        <v>0</v>
      </c>
      <c r="Z485" s="23">
        <f t="shared" si="101"/>
        <v>0.86035764411027571</v>
      </c>
    </row>
    <row r="486" spans="1:26" outlineLevel="4" x14ac:dyDescent="0.35">
      <c r="A486" s="9" t="s">
        <v>320</v>
      </c>
      <c r="B486" s="9" t="s">
        <v>30</v>
      </c>
      <c r="C486" s="9" t="s">
        <v>97</v>
      </c>
      <c r="D486" s="9" t="s">
        <v>98</v>
      </c>
      <c r="E486" s="9" t="s">
        <v>33</v>
      </c>
      <c r="F486" s="10" t="s">
        <v>34</v>
      </c>
      <c r="G486" s="9">
        <v>1120</v>
      </c>
      <c r="H486" s="9">
        <v>3480</v>
      </c>
      <c r="I486" s="11" t="s">
        <v>99</v>
      </c>
      <c r="J486" s="12">
        <v>6994199</v>
      </c>
      <c r="K486" s="12">
        <v>6994199</v>
      </c>
      <c r="L486" s="12">
        <v>4360781</v>
      </c>
      <c r="M486" s="13">
        <f t="shared" si="94"/>
        <v>6994199</v>
      </c>
      <c r="N486" s="12">
        <v>0</v>
      </c>
      <c r="O486" s="12">
        <v>0</v>
      </c>
      <c r="P486" s="12">
        <v>0</v>
      </c>
      <c r="Q486" s="12">
        <v>2547937.48</v>
      </c>
      <c r="R486" s="12">
        <v>2547937.48</v>
      </c>
      <c r="S486" s="12">
        <v>85480.52</v>
      </c>
      <c r="T486" s="12">
        <v>4446261.5199999996</v>
      </c>
      <c r="U486" s="12">
        <v>0</v>
      </c>
      <c r="V486" s="13">
        <f t="shared" si="92"/>
        <v>4446261.5199999996</v>
      </c>
      <c r="W486" s="14">
        <f t="shared" si="98"/>
        <v>0.36429296335434552</v>
      </c>
      <c r="X486" s="14">
        <f t="shared" si="99"/>
        <v>0.36429296335434552</v>
      </c>
      <c r="Y486" s="14">
        <f t="shared" si="100"/>
        <v>0</v>
      </c>
      <c r="Z486" s="14">
        <f t="shared" si="101"/>
        <v>0.36429296335434552</v>
      </c>
    </row>
    <row r="487" spans="1:26" outlineLevel="4" x14ac:dyDescent="0.35">
      <c r="A487" s="9" t="s">
        <v>320</v>
      </c>
      <c r="B487" s="9" t="s">
        <v>30</v>
      </c>
      <c r="C487" s="9" t="s">
        <v>97</v>
      </c>
      <c r="D487" s="9" t="s">
        <v>100</v>
      </c>
      <c r="E487" s="9" t="s">
        <v>33</v>
      </c>
      <c r="F487" s="10" t="s">
        <v>34</v>
      </c>
      <c r="G487" s="9">
        <v>1120</v>
      </c>
      <c r="H487" s="9">
        <v>3480</v>
      </c>
      <c r="I487" s="11" t="s">
        <v>101</v>
      </c>
      <c r="J487" s="12">
        <v>4707701</v>
      </c>
      <c r="K487" s="12">
        <v>4707680</v>
      </c>
      <c r="L487" s="12">
        <v>29112</v>
      </c>
      <c r="M487" s="13">
        <f t="shared" si="94"/>
        <v>4707680</v>
      </c>
      <c r="N487" s="12">
        <v>0</v>
      </c>
      <c r="O487" s="12">
        <v>0</v>
      </c>
      <c r="P487" s="12">
        <v>0</v>
      </c>
      <c r="Q487" s="12">
        <v>747279.52</v>
      </c>
      <c r="R487" s="12">
        <v>57478.93</v>
      </c>
      <c r="S487" s="12">
        <v>3931288.48</v>
      </c>
      <c r="T487" s="12">
        <v>3960400.48</v>
      </c>
      <c r="U487" s="12">
        <v>0</v>
      </c>
      <c r="V487" s="13">
        <f t="shared" si="92"/>
        <v>3960400.48</v>
      </c>
      <c r="W487" s="14">
        <f t="shared" si="98"/>
        <v>0.15873626074839411</v>
      </c>
      <c r="X487" s="14">
        <f t="shared" si="99"/>
        <v>0.15873626074839411</v>
      </c>
      <c r="Y487" s="14">
        <f t="shared" si="100"/>
        <v>0</v>
      </c>
      <c r="Z487" s="14">
        <f t="shared" si="101"/>
        <v>0.15873626074839411</v>
      </c>
    </row>
    <row r="488" spans="1:26" outlineLevel="4" x14ac:dyDescent="0.35">
      <c r="A488" s="9" t="s">
        <v>320</v>
      </c>
      <c r="B488" s="9" t="s">
        <v>30</v>
      </c>
      <c r="C488" s="9" t="s">
        <v>97</v>
      </c>
      <c r="D488" s="9" t="s">
        <v>102</v>
      </c>
      <c r="E488" s="9" t="s">
        <v>33</v>
      </c>
      <c r="F488" s="10" t="s">
        <v>34</v>
      </c>
      <c r="G488" s="9">
        <v>1120</v>
      </c>
      <c r="H488" s="9">
        <v>3480</v>
      </c>
      <c r="I488" s="11" t="s">
        <v>103</v>
      </c>
      <c r="J488" s="12">
        <v>3167555</v>
      </c>
      <c r="K488" s="12">
        <v>3167552</v>
      </c>
      <c r="L488" s="12">
        <v>3388</v>
      </c>
      <c r="M488" s="13">
        <f t="shared" si="94"/>
        <v>3167552</v>
      </c>
      <c r="N488" s="12">
        <v>0</v>
      </c>
      <c r="O488" s="12">
        <v>0</v>
      </c>
      <c r="P488" s="12">
        <v>0</v>
      </c>
      <c r="Q488" s="12">
        <v>3060678.45</v>
      </c>
      <c r="R488" s="12">
        <v>2282051.9500000002</v>
      </c>
      <c r="S488" s="12">
        <v>103485.55</v>
      </c>
      <c r="T488" s="12">
        <v>106873.55</v>
      </c>
      <c r="U488" s="12">
        <v>0</v>
      </c>
      <c r="V488" s="13">
        <f t="shared" si="92"/>
        <v>106873.54999999981</v>
      </c>
      <c r="W488" s="14">
        <f t="shared" si="98"/>
        <v>0.96625989091891784</v>
      </c>
      <c r="X488" s="14">
        <f t="shared" si="99"/>
        <v>0.96625989091891784</v>
      </c>
      <c r="Y488" s="14">
        <f t="shared" si="100"/>
        <v>0</v>
      </c>
      <c r="Z488" s="14">
        <f t="shared" si="101"/>
        <v>0.96625989091891784</v>
      </c>
    </row>
    <row r="489" spans="1:26" outlineLevel="4" x14ac:dyDescent="0.35">
      <c r="A489" s="9" t="s">
        <v>320</v>
      </c>
      <c r="B489" s="9" t="s">
        <v>30</v>
      </c>
      <c r="C489" s="9" t="s">
        <v>97</v>
      </c>
      <c r="D489" s="9" t="s">
        <v>245</v>
      </c>
      <c r="E489" s="9" t="s">
        <v>33</v>
      </c>
      <c r="F489" s="10" t="s">
        <v>34</v>
      </c>
      <c r="G489" s="9">
        <v>1120</v>
      </c>
      <c r="H489" s="9">
        <v>3480</v>
      </c>
      <c r="I489" s="11" t="s">
        <v>246</v>
      </c>
      <c r="J489" s="12">
        <v>789085</v>
      </c>
      <c r="K489" s="12">
        <v>389085</v>
      </c>
      <c r="L489" s="12">
        <v>70607</v>
      </c>
      <c r="M489" s="13">
        <f t="shared" si="94"/>
        <v>389085</v>
      </c>
      <c r="N489" s="12">
        <v>0</v>
      </c>
      <c r="O489" s="12">
        <v>0</v>
      </c>
      <c r="P489" s="12">
        <v>0</v>
      </c>
      <c r="Q489" s="12">
        <v>214700</v>
      </c>
      <c r="R489" s="12">
        <v>214700</v>
      </c>
      <c r="S489" s="12">
        <v>103778</v>
      </c>
      <c r="T489" s="12">
        <v>174385</v>
      </c>
      <c r="U489" s="12">
        <v>0</v>
      </c>
      <c r="V489" s="13">
        <f t="shared" si="92"/>
        <v>174385</v>
      </c>
      <c r="W489" s="14">
        <f t="shared" si="98"/>
        <v>0.55180744567382445</v>
      </c>
      <c r="X489" s="14">
        <f t="shared" si="99"/>
        <v>0.55180744567382445</v>
      </c>
      <c r="Y489" s="14">
        <f t="shared" si="100"/>
        <v>0</v>
      </c>
      <c r="Z489" s="14">
        <f t="shared" si="101"/>
        <v>0.55180744567382445</v>
      </c>
    </row>
    <row r="490" spans="1:26" outlineLevel="4" x14ac:dyDescent="0.35">
      <c r="A490" s="9" t="s">
        <v>320</v>
      </c>
      <c r="B490" s="9" t="s">
        <v>30</v>
      </c>
      <c r="C490" s="9" t="s">
        <v>97</v>
      </c>
      <c r="D490" s="9" t="s">
        <v>247</v>
      </c>
      <c r="E490" s="9" t="s">
        <v>33</v>
      </c>
      <c r="F490" s="10" t="s">
        <v>34</v>
      </c>
      <c r="G490" s="9">
        <v>1120</v>
      </c>
      <c r="H490" s="9">
        <v>3480</v>
      </c>
      <c r="I490" s="11" t="s">
        <v>248</v>
      </c>
      <c r="J490" s="12">
        <v>67480</v>
      </c>
      <c r="K490" s="12">
        <v>67480</v>
      </c>
      <c r="L490" s="12">
        <v>67480</v>
      </c>
      <c r="M490" s="13">
        <f t="shared" si="94"/>
        <v>67480</v>
      </c>
      <c r="N490" s="12">
        <v>0</v>
      </c>
      <c r="O490" s="12">
        <v>0</v>
      </c>
      <c r="P490" s="12">
        <v>0</v>
      </c>
      <c r="Q490" s="12">
        <v>0</v>
      </c>
      <c r="R490" s="12">
        <v>0</v>
      </c>
      <c r="S490" s="12">
        <v>0</v>
      </c>
      <c r="T490" s="12">
        <v>67480</v>
      </c>
      <c r="U490" s="12">
        <v>0</v>
      </c>
      <c r="V490" s="13">
        <f t="shared" si="92"/>
        <v>67480</v>
      </c>
      <c r="W490" s="14">
        <f t="shared" si="98"/>
        <v>0</v>
      </c>
      <c r="X490" s="14">
        <f t="shared" si="99"/>
        <v>0</v>
      </c>
      <c r="Y490" s="14">
        <f t="shared" si="100"/>
        <v>0</v>
      </c>
      <c r="Z490" s="14">
        <f t="shared" si="101"/>
        <v>0</v>
      </c>
    </row>
    <row r="491" spans="1:26" ht="26" outlineLevel="4" x14ac:dyDescent="0.35">
      <c r="A491" s="9" t="s">
        <v>320</v>
      </c>
      <c r="B491" s="9" t="s">
        <v>30</v>
      </c>
      <c r="C491" s="9" t="s">
        <v>97</v>
      </c>
      <c r="D491" s="9" t="s">
        <v>106</v>
      </c>
      <c r="E491" s="9" t="s">
        <v>33</v>
      </c>
      <c r="F491" s="10" t="s">
        <v>34</v>
      </c>
      <c r="G491" s="9">
        <v>1120</v>
      </c>
      <c r="H491" s="9">
        <v>3480</v>
      </c>
      <c r="I491" s="11" t="s">
        <v>107</v>
      </c>
      <c r="J491" s="12">
        <v>30476410</v>
      </c>
      <c r="K491" s="12">
        <v>26676410</v>
      </c>
      <c r="L491" s="12">
        <v>0</v>
      </c>
      <c r="M491" s="13">
        <f t="shared" si="94"/>
        <v>26676410</v>
      </c>
      <c r="N491" s="12">
        <v>0</v>
      </c>
      <c r="O491" s="12">
        <v>21482535.09</v>
      </c>
      <c r="P491" s="12">
        <v>0</v>
      </c>
      <c r="Q491" s="12">
        <v>67800</v>
      </c>
      <c r="R491" s="12">
        <v>67800</v>
      </c>
      <c r="S491" s="12">
        <v>5126074.91</v>
      </c>
      <c r="T491" s="12">
        <v>5126074.91</v>
      </c>
      <c r="U491" s="12">
        <v>0</v>
      </c>
      <c r="V491" s="13">
        <f t="shared" si="92"/>
        <v>5126074.91</v>
      </c>
      <c r="W491" s="14">
        <f t="shared" si="98"/>
        <v>2.5415713733594586E-3</v>
      </c>
      <c r="X491" s="14">
        <f t="shared" si="99"/>
        <v>2.5415713733594586E-3</v>
      </c>
      <c r="Y491" s="14">
        <f t="shared" si="100"/>
        <v>0.80530082908457323</v>
      </c>
      <c r="Z491" s="14">
        <f t="shared" si="101"/>
        <v>0.80784240045793265</v>
      </c>
    </row>
    <row r="492" spans="1:26" outlineLevel="4" x14ac:dyDescent="0.35">
      <c r="A492" s="9" t="s">
        <v>320</v>
      </c>
      <c r="B492" s="9" t="s">
        <v>30</v>
      </c>
      <c r="C492" s="9" t="s">
        <v>97</v>
      </c>
      <c r="D492" s="9" t="s">
        <v>253</v>
      </c>
      <c r="E492" s="9" t="s">
        <v>33</v>
      </c>
      <c r="F492" s="10" t="s">
        <v>34</v>
      </c>
      <c r="G492" s="9">
        <v>1120</v>
      </c>
      <c r="H492" s="9">
        <v>3480</v>
      </c>
      <c r="I492" s="11" t="s">
        <v>254</v>
      </c>
      <c r="J492" s="12">
        <v>749631</v>
      </c>
      <c r="K492" s="12">
        <v>549631</v>
      </c>
      <c r="L492" s="12">
        <v>220473.88</v>
      </c>
      <c r="M492" s="13">
        <f t="shared" si="94"/>
        <v>549631</v>
      </c>
      <c r="N492" s="12">
        <v>0</v>
      </c>
      <c r="O492" s="12">
        <v>0</v>
      </c>
      <c r="P492" s="12">
        <v>0</v>
      </c>
      <c r="Q492" s="12">
        <v>329157.11</v>
      </c>
      <c r="R492" s="12">
        <v>329157.11</v>
      </c>
      <c r="S492" s="12">
        <v>0.01</v>
      </c>
      <c r="T492" s="12">
        <v>220473.89</v>
      </c>
      <c r="U492" s="12">
        <v>0</v>
      </c>
      <c r="V492" s="13">
        <f t="shared" si="92"/>
        <v>220473.89</v>
      </c>
      <c r="W492" s="14">
        <f t="shared" si="98"/>
        <v>0.59886925955777603</v>
      </c>
      <c r="X492" s="14">
        <f t="shared" si="99"/>
        <v>0.59886925955777603</v>
      </c>
      <c r="Y492" s="14">
        <f t="shared" si="100"/>
        <v>0</v>
      </c>
      <c r="Z492" s="14">
        <f t="shared" si="101"/>
        <v>0.59886925955777603</v>
      </c>
    </row>
    <row r="493" spans="1:26" ht="26" outlineLevel="4" x14ac:dyDescent="0.35">
      <c r="A493" s="9" t="s">
        <v>320</v>
      </c>
      <c r="B493" s="9" t="s">
        <v>30</v>
      </c>
      <c r="C493" s="9" t="s">
        <v>97</v>
      </c>
      <c r="D493" s="9" t="s">
        <v>255</v>
      </c>
      <c r="E493" s="9" t="s">
        <v>33</v>
      </c>
      <c r="F493" s="10" t="s">
        <v>34</v>
      </c>
      <c r="G493" s="9">
        <v>1120</v>
      </c>
      <c r="H493" s="9">
        <v>3480</v>
      </c>
      <c r="I493" s="11" t="s">
        <v>256</v>
      </c>
      <c r="J493" s="12">
        <v>1781468</v>
      </c>
      <c r="K493" s="12">
        <v>1781468</v>
      </c>
      <c r="L493" s="12">
        <v>0</v>
      </c>
      <c r="M493" s="13">
        <f t="shared" si="94"/>
        <v>1781468</v>
      </c>
      <c r="N493" s="12">
        <v>0</v>
      </c>
      <c r="O493" s="12">
        <v>0</v>
      </c>
      <c r="P493" s="12">
        <v>0</v>
      </c>
      <c r="Q493" s="12">
        <v>500333.49</v>
      </c>
      <c r="R493" s="12">
        <v>500333.49</v>
      </c>
      <c r="S493" s="12">
        <v>1281134.51</v>
      </c>
      <c r="T493" s="12">
        <v>1281134.51</v>
      </c>
      <c r="U493" s="12">
        <v>0</v>
      </c>
      <c r="V493" s="13">
        <f t="shared" si="92"/>
        <v>1281134.51</v>
      </c>
      <c r="W493" s="14">
        <f t="shared" si="98"/>
        <v>0.28085460418037261</v>
      </c>
      <c r="X493" s="14">
        <f t="shared" si="99"/>
        <v>0.28085460418037261</v>
      </c>
      <c r="Y493" s="14">
        <f t="shared" si="100"/>
        <v>0</v>
      </c>
      <c r="Z493" s="14">
        <f t="shared" si="101"/>
        <v>0.28085460418037261</v>
      </c>
    </row>
    <row r="494" spans="1:26" outlineLevel="4" x14ac:dyDescent="0.35">
      <c r="A494" s="9" t="s">
        <v>320</v>
      </c>
      <c r="B494" s="9" t="s">
        <v>30</v>
      </c>
      <c r="C494" s="9" t="s">
        <v>97</v>
      </c>
      <c r="D494" s="9" t="s">
        <v>108</v>
      </c>
      <c r="E494" s="9" t="s">
        <v>33</v>
      </c>
      <c r="F494" s="10" t="s">
        <v>34</v>
      </c>
      <c r="G494" s="9">
        <v>1120</v>
      </c>
      <c r="H494" s="9">
        <v>3480</v>
      </c>
      <c r="I494" s="11" t="s">
        <v>109</v>
      </c>
      <c r="J494" s="12">
        <v>7272705</v>
      </c>
      <c r="K494" s="12">
        <v>3422135</v>
      </c>
      <c r="L494" s="12">
        <v>0</v>
      </c>
      <c r="M494" s="13">
        <f t="shared" si="94"/>
        <v>3422135</v>
      </c>
      <c r="N494" s="12">
        <v>0</v>
      </c>
      <c r="O494" s="12">
        <v>0</v>
      </c>
      <c r="P494" s="12">
        <v>0</v>
      </c>
      <c r="Q494" s="12">
        <v>1613820.8</v>
      </c>
      <c r="R494" s="12">
        <v>1613820.8</v>
      </c>
      <c r="S494" s="12">
        <v>1808314.2</v>
      </c>
      <c r="T494" s="12">
        <v>1808314.2</v>
      </c>
      <c r="U494" s="12">
        <v>0</v>
      </c>
      <c r="V494" s="13">
        <f t="shared" si="92"/>
        <v>1808314.2</v>
      </c>
      <c r="W494" s="14">
        <f t="shared" si="98"/>
        <v>0.47158303222987991</v>
      </c>
      <c r="X494" s="14">
        <f t="shared" si="99"/>
        <v>0.47158303222987991</v>
      </c>
      <c r="Y494" s="14">
        <f t="shared" si="100"/>
        <v>0</v>
      </c>
      <c r="Z494" s="14">
        <f t="shared" si="101"/>
        <v>0.47158303222987991</v>
      </c>
    </row>
    <row r="495" spans="1:26" outlineLevel="4" x14ac:dyDescent="0.35">
      <c r="A495" s="9" t="s">
        <v>320</v>
      </c>
      <c r="B495" s="9" t="s">
        <v>30</v>
      </c>
      <c r="C495" s="9" t="s">
        <v>97</v>
      </c>
      <c r="D495" s="9" t="s">
        <v>110</v>
      </c>
      <c r="E495" s="9" t="s">
        <v>33</v>
      </c>
      <c r="F495" s="10" t="s">
        <v>34</v>
      </c>
      <c r="G495" s="9">
        <v>1120</v>
      </c>
      <c r="H495" s="9">
        <v>3480</v>
      </c>
      <c r="I495" s="11" t="s">
        <v>111</v>
      </c>
      <c r="J495" s="12">
        <v>2076740</v>
      </c>
      <c r="K495" s="12">
        <v>1413500</v>
      </c>
      <c r="L495" s="12">
        <v>0</v>
      </c>
      <c r="M495" s="13">
        <f t="shared" si="94"/>
        <v>1413500</v>
      </c>
      <c r="N495" s="12">
        <v>1379070</v>
      </c>
      <c r="O495" s="12">
        <v>0</v>
      </c>
      <c r="P495" s="12">
        <v>0</v>
      </c>
      <c r="Q495" s="12">
        <v>0</v>
      </c>
      <c r="R495" s="12">
        <v>0</v>
      </c>
      <c r="S495" s="12">
        <v>34430</v>
      </c>
      <c r="T495" s="12">
        <v>34430</v>
      </c>
      <c r="U495" s="12">
        <v>0</v>
      </c>
      <c r="V495" s="13">
        <f t="shared" si="92"/>
        <v>34430</v>
      </c>
      <c r="W495" s="14">
        <f t="shared" si="98"/>
        <v>0</v>
      </c>
      <c r="X495" s="14">
        <f t="shared" si="99"/>
        <v>0</v>
      </c>
      <c r="Y495" s="14">
        <f t="shared" si="100"/>
        <v>0.97564202334630346</v>
      </c>
      <c r="Z495" s="14">
        <f t="shared" si="101"/>
        <v>0.97564202334630346</v>
      </c>
    </row>
    <row r="496" spans="1:26" outlineLevel="4" x14ac:dyDescent="0.35">
      <c r="A496" s="9" t="s">
        <v>320</v>
      </c>
      <c r="B496" s="9" t="s">
        <v>30</v>
      </c>
      <c r="C496" s="9" t="s">
        <v>97</v>
      </c>
      <c r="D496" s="9" t="s">
        <v>112</v>
      </c>
      <c r="E496" s="9" t="s">
        <v>33</v>
      </c>
      <c r="F496" s="10" t="s">
        <v>34</v>
      </c>
      <c r="G496" s="9">
        <v>1120</v>
      </c>
      <c r="H496" s="9">
        <v>3480</v>
      </c>
      <c r="I496" s="11" t="s">
        <v>113</v>
      </c>
      <c r="J496" s="12">
        <v>42977300</v>
      </c>
      <c r="K496" s="12">
        <v>42977300</v>
      </c>
      <c r="L496" s="12">
        <v>15871167.98</v>
      </c>
      <c r="M496" s="13">
        <f t="shared" si="94"/>
        <v>42977300</v>
      </c>
      <c r="N496" s="12">
        <v>0</v>
      </c>
      <c r="O496" s="12">
        <v>0.01</v>
      </c>
      <c r="P496" s="12">
        <v>0</v>
      </c>
      <c r="Q496" s="12">
        <v>12446695.529999999</v>
      </c>
      <c r="R496" s="12">
        <v>12446695.529999999</v>
      </c>
      <c r="S496" s="12">
        <v>14659436.48</v>
      </c>
      <c r="T496" s="12">
        <v>30530604.460000001</v>
      </c>
      <c r="U496" s="12">
        <v>0</v>
      </c>
      <c r="V496" s="13">
        <f t="shared" si="92"/>
        <v>30530604.460000001</v>
      </c>
      <c r="W496" s="14">
        <f t="shared" si="98"/>
        <v>0.28961092320829834</v>
      </c>
      <c r="X496" s="14">
        <f t="shared" si="99"/>
        <v>0.28961092320829834</v>
      </c>
      <c r="Y496" s="14">
        <f t="shared" si="100"/>
        <v>2.3268097344412051E-10</v>
      </c>
      <c r="Z496" s="14">
        <f t="shared" si="101"/>
        <v>0.28961092344097933</v>
      </c>
    </row>
    <row r="497" spans="1:26" ht="26" outlineLevel="4" x14ac:dyDescent="0.35">
      <c r="A497" s="9" t="s">
        <v>320</v>
      </c>
      <c r="B497" s="9" t="s">
        <v>30</v>
      </c>
      <c r="C497" s="9" t="s">
        <v>97</v>
      </c>
      <c r="D497" s="9" t="s">
        <v>114</v>
      </c>
      <c r="E497" s="9" t="s">
        <v>33</v>
      </c>
      <c r="F497" s="10" t="s">
        <v>34</v>
      </c>
      <c r="G497" s="9">
        <v>1120</v>
      </c>
      <c r="H497" s="9">
        <v>3480</v>
      </c>
      <c r="I497" s="11" t="s">
        <v>115</v>
      </c>
      <c r="J497" s="12">
        <v>1914194</v>
      </c>
      <c r="K497" s="12">
        <v>1375295</v>
      </c>
      <c r="L497" s="12">
        <v>956</v>
      </c>
      <c r="M497" s="13">
        <f t="shared" si="94"/>
        <v>1375295</v>
      </c>
      <c r="N497" s="12">
        <v>0</v>
      </c>
      <c r="O497" s="12">
        <v>296637.12</v>
      </c>
      <c r="P497" s="12">
        <v>0</v>
      </c>
      <c r="Q497" s="12">
        <v>256953.97</v>
      </c>
      <c r="R497" s="12">
        <v>256953.97</v>
      </c>
      <c r="S497" s="12">
        <v>820747.91</v>
      </c>
      <c r="T497" s="12">
        <v>821703.91</v>
      </c>
      <c r="U497" s="12">
        <v>0</v>
      </c>
      <c r="V497" s="13">
        <f t="shared" si="92"/>
        <v>821703.90999999992</v>
      </c>
      <c r="W497" s="14">
        <f t="shared" si="98"/>
        <v>0.18683552983178153</v>
      </c>
      <c r="X497" s="14">
        <f t="shared" si="99"/>
        <v>0.18683552983178153</v>
      </c>
      <c r="Y497" s="14">
        <f t="shared" si="100"/>
        <v>0.21568981200397006</v>
      </c>
      <c r="Z497" s="14">
        <f t="shared" si="101"/>
        <v>0.40252534183575162</v>
      </c>
    </row>
    <row r="498" spans="1:26" outlineLevel="4" x14ac:dyDescent="0.35">
      <c r="A498" s="9" t="s">
        <v>320</v>
      </c>
      <c r="B498" s="9" t="s">
        <v>30</v>
      </c>
      <c r="C498" s="9" t="s">
        <v>97</v>
      </c>
      <c r="D498" s="9" t="s">
        <v>116</v>
      </c>
      <c r="E498" s="9" t="s">
        <v>33</v>
      </c>
      <c r="F498" s="10" t="s">
        <v>34</v>
      </c>
      <c r="G498" s="9">
        <v>1120</v>
      </c>
      <c r="H498" s="9">
        <v>3480</v>
      </c>
      <c r="I498" s="11" t="s">
        <v>117</v>
      </c>
      <c r="J498" s="12">
        <v>62093574</v>
      </c>
      <c r="K498" s="12">
        <v>62093574</v>
      </c>
      <c r="L498" s="12">
        <v>11025078.07</v>
      </c>
      <c r="M498" s="13">
        <f t="shared" si="94"/>
        <v>62093574</v>
      </c>
      <c r="N498" s="12">
        <v>0</v>
      </c>
      <c r="O498" s="12">
        <v>0</v>
      </c>
      <c r="P498" s="12">
        <v>0</v>
      </c>
      <c r="Q498" s="12">
        <v>33858671.75</v>
      </c>
      <c r="R498" s="12">
        <v>33858671.75</v>
      </c>
      <c r="S498" s="12">
        <v>17209824.18</v>
      </c>
      <c r="T498" s="12">
        <v>28234902.25</v>
      </c>
      <c r="U498" s="12">
        <v>0</v>
      </c>
      <c r="V498" s="13">
        <f t="shared" si="92"/>
        <v>28234902.25</v>
      </c>
      <c r="W498" s="14">
        <f t="shared" si="98"/>
        <v>0.54528463364018953</v>
      </c>
      <c r="X498" s="14">
        <f t="shared" si="99"/>
        <v>0.54528463364018953</v>
      </c>
      <c r="Y498" s="14">
        <f t="shared" si="100"/>
        <v>0</v>
      </c>
      <c r="Z498" s="14">
        <f t="shared" si="101"/>
        <v>0.54528463364018953</v>
      </c>
    </row>
    <row r="499" spans="1:26" outlineLevel="4" x14ac:dyDescent="0.35">
      <c r="A499" s="9" t="s">
        <v>320</v>
      </c>
      <c r="B499" s="9" t="s">
        <v>30</v>
      </c>
      <c r="C499" s="9" t="s">
        <v>97</v>
      </c>
      <c r="D499" s="9" t="s">
        <v>118</v>
      </c>
      <c r="E499" s="9" t="s">
        <v>33</v>
      </c>
      <c r="F499" s="10" t="s">
        <v>34</v>
      </c>
      <c r="G499" s="9">
        <v>1120</v>
      </c>
      <c r="H499" s="9">
        <v>3480</v>
      </c>
      <c r="I499" s="11" t="s">
        <v>119</v>
      </c>
      <c r="J499" s="12">
        <v>14149315</v>
      </c>
      <c r="K499" s="12">
        <v>14149315</v>
      </c>
      <c r="L499" s="12">
        <v>14149315</v>
      </c>
      <c r="M499" s="13">
        <f t="shared" si="94"/>
        <v>14149315</v>
      </c>
      <c r="N499" s="12">
        <v>0</v>
      </c>
      <c r="O499" s="12">
        <v>0</v>
      </c>
      <c r="P499" s="12">
        <v>0</v>
      </c>
      <c r="Q499" s="12">
        <v>0</v>
      </c>
      <c r="R499" s="12">
        <v>0</v>
      </c>
      <c r="S499" s="12">
        <v>0</v>
      </c>
      <c r="T499" s="12">
        <v>14149315</v>
      </c>
      <c r="U499" s="12">
        <v>0</v>
      </c>
      <c r="V499" s="13">
        <f t="shared" si="92"/>
        <v>14149315</v>
      </c>
      <c r="W499" s="14">
        <f t="shared" si="98"/>
        <v>0</v>
      </c>
      <c r="X499" s="14">
        <f t="shared" si="99"/>
        <v>0</v>
      </c>
      <c r="Y499" s="14">
        <f t="shared" si="100"/>
        <v>0</v>
      </c>
      <c r="Z499" s="14">
        <f t="shared" si="101"/>
        <v>0</v>
      </c>
    </row>
    <row r="500" spans="1:26" outlineLevel="4" x14ac:dyDescent="0.35">
      <c r="A500" s="9" t="s">
        <v>320</v>
      </c>
      <c r="B500" s="9" t="s">
        <v>30</v>
      </c>
      <c r="C500" s="9" t="s">
        <v>97</v>
      </c>
      <c r="D500" s="9" t="s">
        <v>120</v>
      </c>
      <c r="E500" s="9" t="s">
        <v>33</v>
      </c>
      <c r="F500" s="10" t="s">
        <v>34</v>
      </c>
      <c r="G500" s="9">
        <v>1120</v>
      </c>
      <c r="H500" s="9">
        <v>3480</v>
      </c>
      <c r="I500" s="11" t="s">
        <v>121</v>
      </c>
      <c r="J500" s="12">
        <v>60459606</v>
      </c>
      <c r="K500" s="12">
        <v>69910365</v>
      </c>
      <c r="L500" s="12">
        <v>0</v>
      </c>
      <c r="M500" s="13">
        <f t="shared" si="94"/>
        <v>69910365</v>
      </c>
      <c r="N500" s="12">
        <v>0</v>
      </c>
      <c r="O500" s="12">
        <v>0</v>
      </c>
      <c r="P500" s="12">
        <v>0</v>
      </c>
      <c r="Q500" s="12">
        <v>59455485.789999999</v>
      </c>
      <c r="R500" s="12">
        <v>59455485.789999999</v>
      </c>
      <c r="S500" s="12">
        <v>10454879.210000001</v>
      </c>
      <c r="T500" s="12">
        <v>10454879.210000001</v>
      </c>
      <c r="U500" s="12">
        <v>0</v>
      </c>
      <c r="V500" s="13">
        <f t="shared" si="92"/>
        <v>10454879.210000001</v>
      </c>
      <c r="W500" s="14">
        <f t="shared" si="98"/>
        <v>0.85045308789333307</v>
      </c>
      <c r="X500" s="14">
        <f t="shared" si="99"/>
        <v>0.85045308789333307</v>
      </c>
      <c r="Y500" s="14">
        <f t="shared" si="100"/>
        <v>0</v>
      </c>
      <c r="Z500" s="14">
        <f t="shared" si="101"/>
        <v>0.85045308789333307</v>
      </c>
    </row>
    <row r="501" spans="1:26" outlineLevel="4" x14ac:dyDescent="0.35">
      <c r="A501" s="9" t="s">
        <v>320</v>
      </c>
      <c r="B501" s="9" t="s">
        <v>30</v>
      </c>
      <c r="C501" s="9" t="s">
        <v>97</v>
      </c>
      <c r="D501" s="9" t="s">
        <v>122</v>
      </c>
      <c r="E501" s="9" t="s">
        <v>33</v>
      </c>
      <c r="F501" s="10" t="s">
        <v>34</v>
      </c>
      <c r="G501" s="9">
        <v>1120</v>
      </c>
      <c r="H501" s="9">
        <v>3480</v>
      </c>
      <c r="I501" s="11" t="s">
        <v>123</v>
      </c>
      <c r="J501" s="12">
        <v>1270785</v>
      </c>
      <c r="K501" s="12">
        <v>1270785</v>
      </c>
      <c r="L501" s="12">
        <v>1426</v>
      </c>
      <c r="M501" s="13">
        <f t="shared" si="94"/>
        <v>1270785</v>
      </c>
      <c r="N501" s="12">
        <v>0</v>
      </c>
      <c r="O501" s="12">
        <v>0</v>
      </c>
      <c r="P501" s="12">
        <v>0</v>
      </c>
      <c r="Q501" s="12">
        <v>431521.01</v>
      </c>
      <c r="R501" s="12">
        <v>431521.01</v>
      </c>
      <c r="S501" s="12">
        <v>837837.99</v>
      </c>
      <c r="T501" s="12">
        <v>839263.99</v>
      </c>
      <c r="U501" s="12">
        <v>0</v>
      </c>
      <c r="V501" s="13">
        <f t="shared" si="92"/>
        <v>839263.99</v>
      </c>
      <c r="W501" s="14">
        <f t="shared" si="98"/>
        <v>0.33957043087540378</v>
      </c>
      <c r="X501" s="14">
        <f t="shared" si="99"/>
        <v>0.33957043087540378</v>
      </c>
      <c r="Y501" s="14">
        <f t="shared" si="100"/>
        <v>0</v>
      </c>
      <c r="Z501" s="14">
        <f t="shared" si="101"/>
        <v>0.33957043087540378</v>
      </c>
    </row>
    <row r="502" spans="1:26" outlineLevel="4" x14ac:dyDescent="0.35">
      <c r="A502" s="9" t="s">
        <v>320</v>
      </c>
      <c r="B502" s="9" t="s">
        <v>30</v>
      </c>
      <c r="C502" s="9" t="s">
        <v>97</v>
      </c>
      <c r="D502" s="9" t="s">
        <v>271</v>
      </c>
      <c r="E502" s="9" t="s">
        <v>33</v>
      </c>
      <c r="F502" s="10" t="s">
        <v>34</v>
      </c>
      <c r="G502" s="9">
        <v>1120</v>
      </c>
      <c r="H502" s="9">
        <v>3480</v>
      </c>
      <c r="I502" s="11" t="s">
        <v>272</v>
      </c>
      <c r="J502" s="12">
        <v>9263000</v>
      </c>
      <c r="K502" s="12">
        <v>9263000</v>
      </c>
      <c r="L502" s="12">
        <v>2292173.37</v>
      </c>
      <c r="M502" s="13">
        <f t="shared" si="94"/>
        <v>9263000</v>
      </c>
      <c r="N502" s="12">
        <v>0</v>
      </c>
      <c r="O502" s="12">
        <v>0</v>
      </c>
      <c r="P502" s="12">
        <v>0</v>
      </c>
      <c r="Q502" s="12">
        <v>6827048.0099999998</v>
      </c>
      <c r="R502" s="12">
        <v>6827048.0099999998</v>
      </c>
      <c r="S502" s="12">
        <v>143778.62</v>
      </c>
      <c r="T502" s="12">
        <v>2435951.9900000002</v>
      </c>
      <c r="U502" s="12">
        <v>0</v>
      </c>
      <c r="V502" s="13">
        <f t="shared" si="92"/>
        <v>2435951.9900000002</v>
      </c>
      <c r="W502" s="14">
        <f t="shared" si="98"/>
        <v>0.73702342761524342</v>
      </c>
      <c r="X502" s="14">
        <f t="shared" si="99"/>
        <v>0.73702342761524342</v>
      </c>
      <c r="Y502" s="14">
        <f t="shared" si="100"/>
        <v>0</v>
      </c>
      <c r="Z502" s="14">
        <f t="shared" si="101"/>
        <v>0.73702342761524342</v>
      </c>
    </row>
    <row r="503" spans="1:26" outlineLevel="4" x14ac:dyDescent="0.35">
      <c r="A503" s="9" t="s">
        <v>320</v>
      </c>
      <c r="B503" s="9" t="s">
        <v>30</v>
      </c>
      <c r="C503" s="9" t="s">
        <v>97</v>
      </c>
      <c r="D503" s="9" t="s">
        <v>124</v>
      </c>
      <c r="E503" s="9" t="s">
        <v>33</v>
      </c>
      <c r="F503" s="10" t="s">
        <v>34</v>
      </c>
      <c r="G503" s="9">
        <v>1120</v>
      </c>
      <c r="H503" s="9">
        <v>3480</v>
      </c>
      <c r="I503" s="11" t="s">
        <v>325</v>
      </c>
      <c r="J503" s="12">
        <v>20473906</v>
      </c>
      <c r="K503" s="12">
        <v>20473906</v>
      </c>
      <c r="L503" s="12">
        <v>42671.58</v>
      </c>
      <c r="M503" s="13">
        <f t="shared" si="94"/>
        <v>20473906</v>
      </c>
      <c r="N503" s="12">
        <v>0</v>
      </c>
      <c r="O503" s="12">
        <v>0</v>
      </c>
      <c r="P503" s="12">
        <v>0</v>
      </c>
      <c r="Q503" s="12">
        <v>13407921.210000001</v>
      </c>
      <c r="R503" s="12">
        <v>13407921.210000001</v>
      </c>
      <c r="S503" s="12">
        <v>7023313.21</v>
      </c>
      <c r="T503" s="12">
        <v>7065984.79</v>
      </c>
      <c r="U503" s="12">
        <v>0</v>
      </c>
      <c r="V503" s="13">
        <f t="shared" si="92"/>
        <v>7065984.7899999991</v>
      </c>
      <c r="W503" s="14">
        <f t="shared" si="98"/>
        <v>0.65487851756279436</v>
      </c>
      <c r="X503" s="14">
        <f t="shared" si="99"/>
        <v>0.65487851756279436</v>
      </c>
      <c r="Y503" s="14">
        <f t="shared" si="100"/>
        <v>0</v>
      </c>
      <c r="Z503" s="14">
        <f t="shared" si="101"/>
        <v>0.65487851756279436</v>
      </c>
    </row>
    <row r="504" spans="1:26" outlineLevel="3" x14ac:dyDescent="0.35">
      <c r="A504" s="24"/>
      <c r="B504" s="24"/>
      <c r="C504" s="24" t="s">
        <v>462</v>
      </c>
      <c r="D504" s="24"/>
      <c r="E504" s="24"/>
      <c r="F504" s="25"/>
      <c r="G504" s="24"/>
      <c r="H504" s="24"/>
      <c r="I504" s="26"/>
      <c r="J504" s="27">
        <f t="shared" ref="J504:V504" si="103">SUBTOTAL(9,J485:J503)</f>
        <v>270924054</v>
      </c>
      <c r="K504" s="27">
        <f t="shared" si="103"/>
        <v>270922080</v>
      </c>
      <c r="L504" s="27">
        <f t="shared" si="103"/>
        <v>48168060.259999998</v>
      </c>
      <c r="M504" s="27">
        <f t="shared" si="103"/>
        <v>270922080</v>
      </c>
      <c r="N504" s="27">
        <f t="shared" si="103"/>
        <v>1379070</v>
      </c>
      <c r="O504" s="27">
        <f t="shared" si="103"/>
        <v>21779172.220000003</v>
      </c>
      <c r="P504" s="27">
        <f t="shared" si="103"/>
        <v>0</v>
      </c>
      <c r="Q504" s="27">
        <f t="shared" si="103"/>
        <v>135971973.74000001</v>
      </c>
      <c r="R504" s="27">
        <f t="shared" si="103"/>
        <v>134503546.65000001</v>
      </c>
      <c r="S504" s="27">
        <f t="shared" si="103"/>
        <v>63623803.780000001</v>
      </c>
      <c r="T504" s="27">
        <f t="shared" si="103"/>
        <v>111791864.04000001</v>
      </c>
      <c r="U504" s="27">
        <f t="shared" si="103"/>
        <v>0</v>
      </c>
      <c r="V504" s="27">
        <f t="shared" si="103"/>
        <v>111791864.03999999</v>
      </c>
      <c r="W504" s="28">
        <f t="shared" si="98"/>
        <v>0.50188590660458543</v>
      </c>
      <c r="X504" s="28">
        <f t="shared" si="99"/>
        <v>0.50188590660458543</v>
      </c>
      <c r="Y504" s="28">
        <f t="shared" si="100"/>
        <v>8.547934601712788E-2</v>
      </c>
      <c r="Z504" s="28">
        <f t="shared" si="101"/>
        <v>0.58736525262171335</v>
      </c>
    </row>
    <row r="505" spans="1:26" outlineLevel="4" x14ac:dyDescent="0.35">
      <c r="A505" s="18" t="s">
        <v>320</v>
      </c>
      <c r="B505" s="18" t="s">
        <v>30</v>
      </c>
      <c r="C505" s="18" t="s">
        <v>126</v>
      </c>
      <c r="D505" s="18" t="s">
        <v>257</v>
      </c>
      <c r="E505" s="18" t="s">
        <v>33</v>
      </c>
      <c r="F505" s="19" t="s">
        <v>36</v>
      </c>
      <c r="G505" s="18">
        <v>2210</v>
      </c>
      <c r="H505" s="18">
        <v>3480</v>
      </c>
      <c r="I505" s="20" t="s">
        <v>258</v>
      </c>
      <c r="J505" s="21">
        <v>3524000</v>
      </c>
      <c r="K505" s="21">
        <v>2896000</v>
      </c>
      <c r="L505" s="21">
        <v>1988045</v>
      </c>
      <c r="M505" s="22">
        <f t="shared" si="94"/>
        <v>2896000</v>
      </c>
      <c r="N505" s="21">
        <v>0</v>
      </c>
      <c r="O505" s="21">
        <v>0</v>
      </c>
      <c r="P505" s="21">
        <v>0</v>
      </c>
      <c r="Q505" s="21">
        <v>907955</v>
      </c>
      <c r="R505" s="21">
        <v>907955</v>
      </c>
      <c r="S505" s="21">
        <v>0</v>
      </c>
      <c r="T505" s="21">
        <v>1988045</v>
      </c>
      <c r="U505" s="21">
        <v>0</v>
      </c>
      <c r="V505" s="22">
        <f t="shared" si="92"/>
        <v>1988045</v>
      </c>
      <c r="W505" s="23">
        <f t="shared" si="98"/>
        <v>0.3135203729281768</v>
      </c>
      <c r="X505" s="23">
        <f t="shared" si="99"/>
        <v>0.3135203729281768</v>
      </c>
      <c r="Y505" s="23">
        <f t="shared" si="100"/>
        <v>0</v>
      </c>
      <c r="Z505" s="23">
        <f t="shared" si="101"/>
        <v>0.3135203729281768</v>
      </c>
    </row>
    <row r="506" spans="1:26" outlineLevel="4" x14ac:dyDescent="0.35">
      <c r="A506" s="9" t="s">
        <v>320</v>
      </c>
      <c r="B506" s="9" t="s">
        <v>30</v>
      </c>
      <c r="C506" s="9" t="s">
        <v>126</v>
      </c>
      <c r="D506" s="9" t="s">
        <v>259</v>
      </c>
      <c r="E506" s="9" t="s">
        <v>33</v>
      </c>
      <c r="F506" s="10" t="s">
        <v>36</v>
      </c>
      <c r="G506" s="9">
        <v>2210</v>
      </c>
      <c r="H506" s="9">
        <v>3480</v>
      </c>
      <c r="I506" s="11" t="s">
        <v>260</v>
      </c>
      <c r="J506" s="12">
        <v>1027560</v>
      </c>
      <c r="K506" s="12">
        <v>10967560</v>
      </c>
      <c r="L506" s="12">
        <v>430643.20000000001</v>
      </c>
      <c r="M506" s="13">
        <f t="shared" si="94"/>
        <v>10967560</v>
      </c>
      <c r="N506" s="12">
        <v>0</v>
      </c>
      <c r="O506" s="12">
        <v>0</v>
      </c>
      <c r="P506" s="12">
        <v>0</v>
      </c>
      <c r="Q506" s="12">
        <v>4130956.8</v>
      </c>
      <c r="R506" s="12">
        <v>4130956.8</v>
      </c>
      <c r="S506" s="12">
        <v>6405960</v>
      </c>
      <c r="T506" s="12">
        <v>6836603.2000000002</v>
      </c>
      <c r="U506" s="12">
        <v>0</v>
      </c>
      <c r="V506" s="13">
        <f t="shared" si="92"/>
        <v>6836603.2000000002</v>
      </c>
      <c r="W506" s="14">
        <f t="shared" si="98"/>
        <v>0.37665230917359921</v>
      </c>
      <c r="X506" s="14">
        <f t="shared" si="99"/>
        <v>0.37665230917359921</v>
      </c>
      <c r="Y506" s="14">
        <f t="shared" si="100"/>
        <v>0</v>
      </c>
      <c r="Z506" s="14">
        <f t="shared" si="101"/>
        <v>0.37665230917359921</v>
      </c>
    </row>
    <row r="507" spans="1:26" outlineLevel="4" x14ac:dyDescent="0.35">
      <c r="A507" s="9" t="s">
        <v>320</v>
      </c>
      <c r="B507" s="9" t="s">
        <v>30</v>
      </c>
      <c r="C507" s="9" t="s">
        <v>126</v>
      </c>
      <c r="D507" s="9" t="s">
        <v>127</v>
      </c>
      <c r="E507" s="9" t="s">
        <v>33</v>
      </c>
      <c r="F507" s="10" t="s">
        <v>36</v>
      </c>
      <c r="G507" s="9">
        <v>2210</v>
      </c>
      <c r="H507" s="9">
        <v>3480</v>
      </c>
      <c r="I507" s="11" t="s">
        <v>128</v>
      </c>
      <c r="J507" s="12">
        <v>45077365</v>
      </c>
      <c r="K507" s="12">
        <v>45077365</v>
      </c>
      <c r="L507" s="12">
        <v>0</v>
      </c>
      <c r="M507" s="13">
        <f t="shared" si="94"/>
        <v>45077365</v>
      </c>
      <c r="N507" s="12">
        <v>0</v>
      </c>
      <c r="O507" s="12">
        <v>1826598.77</v>
      </c>
      <c r="P507" s="12">
        <v>0</v>
      </c>
      <c r="Q507" s="12">
        <v>15967175.869999999</v>
      </c>
      <c r="R507" s="12">
        <v>1201280.3999999999</v>
      </c>
      <c r="S507" s="12">
        <v>27283590.359999999</v>
      </c>
      <c r="T507" s="12">
        <v>27283590.359999999</v>
      </c>
      <c r="U507" s="12">
        <v>0</v>
      </c>
      <c r="V507" s="13">
        <f t="shared" si="92"/>
        <v>27283590.359999999</v>
      </c>
      <c r="W507" s="14">
        <f t="shared" si="98"/>
        <v>0.35421715244446961</v>
      </c>
      <c r="X507" s="14">
        <f t="shared" si="99"/>
        <v>0.35421715244446961</v>
      </c>
      <c r="Y507" s="14">
        <f t="shared" si="100"/>
        <v>4.0521418454694501E-2</v>
      </c>
      <c r="Z507" s="14">
        <f t="shared" si="101"/>
        <v>0.39473857089916409</v>
      </c>
    </row>
    <row r="508" spans="1:26" outlineLevel="4" x14ac:dyDescent="0.35">
      <c r="A508" s="9" t="s">
        <v>320</v>
      </c>
      <c r="B508" s="9" t="s">
        <v>30</v>
      </c>
      <c r="C508" s="9" t="s">
        <v>126</v>
      </c>
      <c r="D508" s="9" t="s">
        <v>129</v>
      </c>
      <c r="E508" s="9" t="s">
        <v>33</v>
      </c>
      <c r="F508" s="10" t="s">
        <v>36</v>
      </c>
      <c r="G508" s="9">
        <v>2210</v>
      </c>
      <c r="H508" s="9">
        <v>3480</v>
      </c>
      <c r="I508" s="11" t="s">
        <v>130</v>
      </c>
      <c r="J508" s="12">
        <v>236096173</v>
      </c>
      <c r="K508" s="12">
        <v>236096173</v>
      </c>
      <c r="L508" s="12">
        <v>0</v>
      </c>
      <c r="M508" s="13">
        <f t="shared" si="94"/>
        <v>236096173</v>
      </c>
      <c r="N508" s="12">
        <v>13236920.68</v>
      </c>
      <c r="O508" s="12">
        <v>81181182.510000005</v>
      </c>
      <c r="P508" s="12">
        <v>0</v>
      </c>
      <c r="Q508" s="12">
        <v>78457097.879999995</v>
      </c>
      <c r="R508" s="12">
        <v>78457097.879999995</v>
      </c>
      <c r="S508" s="12">
        <v>63220971.93</v>
      </c>
      <c r="T508" s="12">
        <v>63220971.93</v>
      </c>
      <c r="U508" s="12">
        <v>0</v>
      </c>
      <c r="V508" s="13">
        <f t="shared" si="92"/>
        <v>63220971.930000007</v>
      </c>
      <c r="W508" s="14">
        <f t="shared" si="98"/>
        <v>0.33230990948760525</v>
      </c>
      <c r="X508" s="14">
        <f t="shared" si="99"/>
        <v>0.33230990948760525</v>
      </c>
      <c r="Y508" s="14">
        <f t="shared" si="100"/>
        <v>0.39991373850011536</v>
      </c>
      <c r="Z508" s="14">
        <f t="shared" si="101"/>
        <v>0.73222364798772066</v>
      </c>
    </row>
    <row r="509" spans="1:26" outlineLevel="4" x14ac:dyDescent="0.35">
      <c r="A509" s="9" t="s">
        <v>320</v>
      </c>
      <c r="B509" s="9" t="s">
        <v>30</v>
      </c>
      <c r="C509" s="9" t="s">
        <v>126</v>
      </c>
      <c r="D509" s="9" t="s">
        <v>131</v>
      </c>
      <c r="E509" s="9" t="s">
        <v>33</v>
      </c>
      <c r="F509" s="10" t="s">
        <v>36</v>
      </c>
      <c r="G509" s="9">
        <v>2210</v>
      </c>
      <c r="H509" s="9">
        <v>3480</v>
      </c>
      <c r="I509" s="11" t="s">
        <v>132</v>
      </c>
      <c r="J509" s="12">
        <v>24229700</v>
      </c>
      <c r="K509" s="12">
        <v>15229700</v>
      </c>
      <c r="L509" s="12">
        <v>0</v>
      </c>
      <c r="M509" s="13">
        <f t="shared" si="94"/>
        <v>15229700</v>
      </c>
      <c r="N509" s="12">
        <v>14235000</v>
      </c>
      <c r="O509" s="12">
        <v>0</v>
      </c>
      <c r="P509" s="12">
        <v>0</v>
      </c>
      <c r="Q509" s="12">
        <v>0</v>
      </c>
      <c r="R509" s="12">
        <v>0</v>
      </c>
      <c r="S509" s="12">
        <v>994700</v>
      </c>
      <c r="T509" s="12">
        <v>994700</v>
      </c>
      <c r="U509" s="12">
        <v>0</v>
      </c>
      <c r="V509" s="13">
        <f t="shared" si="92"/>
        <v>994700</v>
      </c>
      <c r="W509" s="14">
        <f t="shared" si="98"/>
        <v>0</v>
      </c>
      <c r="X509" s="14">
        <f t="shared" si="99"/>
        <v>0</v>
      </c>
      <c r="Y509" s="14">
        <f t="shared" si="100"/>
        <v>0.93468682902486588</v>
      </c>
      <c r="Z509" s="14">
        <f t="shared" si="101"/>
        <v>0.93468682902486588</v>
      </c>
    </row>
    <row r="510" spans="1:26" outlineLevel="4" x14ac:dyDescent="0.35">
      <c r="A510" s="9" t="s">
        <v>320</v>
      </c>
      <c r="B510" s="9" t="s">
        <v>30</v>
      </c>
      <c r="C510" s="9" t="s">
        <v>126</v>
      </c>
      <c r="D510" s="9" t="s">
        <v>133</v>
      </c>
      <c r="E510" s="9" t="s">
        <v>33</v>
      </c>
      <c r="F510" s="10" t="s">
        <v>36</v>
      </c>
      <c r="G510" s="9">
        <v>2210</v>
      </c>
      <c r="H510" s="9">
        <v>3480</v>
      </c>
      <c r="I510" s="11" t="s">
        <v>261</v>
      </c>
      <c r="J510" s="12">
        <v>2476900</v>
      </c>
      <c r="K510" s="12">
        <v>2164900</v>
      </c>
      <c r="L510" s="12">
        <v>203380</v>
      </c>
      <c r="M510" s="13">
        <f t="shared" si="94"/>
        <v>2164900</v>
      </c>
      <c r="N510" s="12">
        <v>0</v>
      </c>
      <c r="O510" s="12">
        <v>0</v>
      </c>
      <c r="P510" s="12">
        <v>0</v>
      </c>
      <c r="Q510" s="12">
        <v>1961520</v>
      </c>
      <c r="R510" s="12">
        <v>1961520</v>
      </c>
      <c r="S510" s="12">
        <v>0</v>
      </c>
      <c r="T510" s="12">
        <v>203380</v>
      </c>
      <c r="U510" s="12">
        <v>0</v>
      </c>
      <c r="V510" s="13">
        <f t="shared" si="92"/>
        <v>203380</v>
      </c>
      <c r="W510" s="14">
        <f t="shared" si="98"/>
        <v>0.90605570696106053</v>
      </c>
      <c r="X510" s="14">
        <f t="shared" si="99"/>
        <v>0.90605570696106053</v>
      </c>
      <c r="Y510" s="14">
        <f t="shared" si="100"/>
        <v>0</v>
      </c>
      <c r="Z510" s="14">
        <f t="shared" si="101"/>
        <v>0.90605570696106053</v>
      </c>
    </row>
    <row r="511" spans="1:26" outlineLevel="4" x14ac:dyDescent="0.35">
      <c r="A511" s="9" t="s">
        <v>320</v>
      </c>
      <c r="B511" s="9" t="s">
        <v>30</v>
      </c>
      <c r="C511" s="9" t="s">
        <v>126</v>
      </c>
      <c r="D511" s="9" t="s">
        <v>135</v>
      </c>
      <c r="E511" s="9" t="s">
        <v>33</v>
      </c>
      <c r="F511" s="10" t="s">
        <v>36</v>
      </c>
      <c r="G511" s="9">
        <v>2210</v>
      </c>
      <c r="H511" s="9">
        <v>3480</v>
      </c>
      <c r="I511" s="11" t="s">
        <v>136</v>
      </c>
      <c r="J511" s="12">
        <v>41292903</v>
      </c>
      <c r="K511" s="12">
        <v>41292903</v>
      </c>
      <c r="L511" s="12">
        <v>0</v>
      </c>
      <c r="M511" s="13">
        <f t="shared" si="94"/>
        <v>41292903</v>
      </c>
      <c r="N511" s="12">
        <v>0</v>
      </c>
      <c r="O511" s="12">
        <v>1207094.6299999999</v>
      </c>
      <c r="P511" s="12">
        <v>0</v>
      </c>
      <c r="Q511" s="12">
        <v>35122295.259999998</v>
      </c>
      <c r="R511" s="12">
        <v>35122295.259999998</v>
      </c>
      <c r="S511" s="12">
        <v>4963513.1100000003</v>
      </c>
      <c r="T511" s="12">
        <v>4963513.1100000003</v>
      </c>
      <c r="U511" s="12">
        <v>0</v>
      </c>
      <c r="V511" s="13">
        <f t="shared" si="92"/>
        <v>4963513.1099999994</v>
      </c>
      <c r="W511" s="14">
        <f t="shared" si="98"/>
        <v>0.85056493267136002</v>
      </c>
      <c r="X511" s="14">
        <f t="shared" si="99"/>
        <v>0.85056493267136002</v>
      </c>
      <c r="Y511" s="14">
        <f t="shared" si="100"/>
        <v>2.9232496199165264E-2</v>
      </c>
      <c r="Z511" s="14">
        <f t="shared" si="101"/>
        <v>0.87979742887052526</v>
      </c>
    </row>
    <row r="512" spans="1:26" outlineLevel="3" x14ac:dyDescent="0.35">
      <c r="A512" s="24"/>
      <c r="B512" s="24"/>
      <c r="C512" s="24" t="s">
        <v>463</v>
      </c>
      <c r="D512" s="24"/>
      <c r="E512" s="24"/>
      <c r="F512" s="25"/>
      <c r="G512" s="24"/>
      <c r="H512" s="24"/>
      <c r="I512" s="26"/>
      <c r="J512" s="27">
        <f t="shared" ref="J512:V512" si="104">SUBTOTAL(9,J505:J511)</f>
        <v>353724601</v>
      </c>
      <c r="K512" s="27">
        <f t="shared" si="104"/>
        <v>353724601</v>
      </c>
      <c r="L512" s="27">
        <f t="shared" si="104"/>
        <v>2622068.2000000002</v>
      </c>
      <c r="M512" s="27">
        <f t="shared" si="104"/>
        <v>353724601</v>
      </c>
      <c r="N512" s="27">
        <f t="shared" si="104"/>
        <v>27471920.68</v>
      </c>
      <c r="O512" s="27">
        <f t="shared" si="104"/>
        <v>84214875.909999996</v>
      </c>
      <c r="P512" s="27">
        <f t="shared" si="104"/>
        <v>0</v>
      </c>
      <c r="Q512" s="27">
        <f t="shared" si="104"/>
        <v>136547000.81</v>
      </c>
      <c r="R512" s="27">
        <f t="shared" si="104"/>
        <v>121781105.34</v>
      </c>
      <c r="S512" s="27">
        <f t="shared" si="104"/>
        <v>102868735.39999999</v>
      </c>
      <c r="T512" s="27">
        <f t="shared" si="104"/>
        <v>105490803.60000001</v>
      </c>
      <c r="U512" s="27">
        <f t="shared" si="104"/>
        <v>0</v>
      </c>
      <c r="V512" s="27">
        <f t="shared" si="104"/>
        <v>105490803.60000001</v>
      </c>
      <c r="W512" s="28">
        <f t="shared" si="98"/>
        <v>0.38602630527809967</v>
      </c>
      <c r="X512" s="28">
        <f t="shared" si="99"/>
        <v>0.38602630527809967</v>
      </c>
      <c r="Y512" s="28">
        <f t="shared" si="100"/>
        <v>0.31574506345969416</v>
      </c>
      <c r="Z512" s="28">
        <f t="shared" si="101"/>
        <v>0.70177136873779378</v>
      </c>
    </row>
    <row r="513" spans="1:26" ht="78" outlineLevel="4" x14ac:dyDescent="0.35">
      <c r="A513" s="18" t="s">
        <v>320</v>
      </c>
      <c r="B513" s="18" t="s">
        <v>30</v>
      </c>
      <c r="C513" s="18" t="s">
        <v>139</v>
      </c>
      <c r="D513" s="18" t="s">
        <v>140</v>
      </c>
      <c r="E513" s="18" t="s">
        <v>54</v>
      </c>
      <c r="F513" s="19" t="s">
        <v>34</v>
      </c>
      <c r="G513" s="18">
        <v>1310</v>
      </c>
      <c r="H513" s="18">
        <v>3480</v>
      </c>
      <c r="I513" s="20" t="s">
        <v>141</v>
      </c>
      <c r="J513" s="21">
        <v>65231849</v>
      </c>
      <c r="K513" s="21">
        <v>57385418</v>
      </c>
      <c r="L513" s="21">
        <v>0</v>
      </c>
      <c r="M513" s="22">
        <f t="shared" si="94"/>
        <v>57385418</v>
      </c>
      <c r="N513" s="21">
        <v>0</v>
      </c>
      <c r="O513" s="21">
        <v>8812933.9600000009</v>
      </c>
      <c r="P513" s="21">
        <v>0</v>
      </c>
      <c r="Q513" s="21">
        <v>48572484.039999999</v>
      </c>
      <c r="R513" s="21">
        <v>48572484.039999999</v>
      </c>
      <c r="S513" s="21">
        <v>0</v>
      </c>
      <c r="T513" s="21">
        <v>0</v>
      </c>
      <c r="U513" s="21">
        <v>0</v>
      </c>
      <c r="V513" s="22">
        <f t="shared" si="92"/>
        <v>0</v>
      </c>
      <c r="W513" s="23">
        <f t="shared" si="98"/>
        <v>0.84642555082547277</v>
      </c>
      <c r="X513" s="23">
        <f t="shared" si="99"/>
        <v>0.84642555082547277</v>
      </c>
      <c r="Y513" s="23">
        <f t="shared" si="100"/>
        <v>0.15357444917452726</v>
      </c>
      <c r="Z513" s="23">
        <f t="shared" si="101"/>
        <v>1</v>
      </c>
    </row>
    <row r="514" spans="1:26" ht="78" outlineLevel="4" x14ac:dyDescent="0.35">
      <c r="A514" s="9" t="s">
        <v>320</v>
      </c>
      <c r="B514" s="9" t="s">
        <v>30</v>
      </c>
      <c r="C514" s="9" t="s">
        <v>139</v>
      </c>
      <c r="D514" s="9" t="s">
        <v>140</v>
      </c>
      <c r="E514" s="9" t="s">
        <v>142</v>
      </c>
      <c r="F514" s="10" t="s">
        <v>34</v>
      </c>
      <c r="G514" s="9">
        <v>1310</v>
      </c>
      <c r="H514" s="9">
        <v>3480</v>
      </c>
      <c r="I514" s="11" t="s">
        <v>143</v>
      </c>
      <c r="J514" s="12">
        <v>59824052</v>
      </c>
      <c r="K514" s="12">
        <v>59834362</v>
      </c>
      <c r="L514" s="12">
        <v>0</v>
      </c>
      <c r="M514" s="13">
        <f t="shared" si="94"/>
        <v>59834362</v>
      </c>
      <c r="N514" s="12">
        <v>0</v>
      </c>
      <c r="O514" s="12">
        <v>6208579.6600000001</v>
      </c>
      <c r="P514" s="12">
        <v>0</v>
      </c>
      <c r="Q514" s="12">
        <v>53625782.340000004</v>
      </c>
      <c r="R514" s="12">
        <v>53625782.340000004</v>
      </c>
      <c r="S514" s="12">
        <v>0</v>
      </c>
      <c r="T514" s="12">
        <v>0</v>
      </c>
      <c r="U514" s="12">
        <v>0</v>
      </c>
      <c r="V514" s="13">
        <f t="shared" si="92"/>
        <v>0</v>
      </c>
      <c r="W514" s="14">
        <f t="shared" si="98"/>
        <v>0.89623722134782691</v>
      </c>
      <c r="X514" s="14">
        <f t="shared" si="99"/>
        <v>0.89623722134782691</v>
      </c>
      <c r="Y514" s="14">
        <f t="shared" si="100"/>
        <v>0.10376277865217315</v>
      </c>
      <c r="Z514" s="14">
        <f t="shared" si="101"/>
        <v>1</v>
      </c>
    </row>
    <row r="515" spans="1:26" ht="52" outlineLevel="4" x14ac:dyDescent="0.35">
      <c r="A515" s="9" t="s">
        <v>320</v>
      </c>
      <c r="B515" s="9" t="s">
        <v>30</v>
      </c>
      <c r="C515" s="9" t="s">
        <v>139</v>
      </c>
      <c r="D515" s="9" t="s">
        <v>140</v>
      </c>
      <c r="E515" s="9" t="s">
        <v>144</v>
      </c>
      <c r="F515" s="10" t="s">
        <v>34</v>
      </c>
      <c r="G515" s="9">
        <v>1310</v>
      </c>
      <c r="H515" s="9">
        <v>3480</v>
      </c>
      <c r="I515" s="11" t="s">
        <v>145</v>
      </c>
      <c r="J515" s="12">
        <v>310463195</v>
      </c>
      <c r="K515" s="12">
        <v>300594578</v>
      </c>
      <c r="L515" s="12">
        <v>0</v>
      </c>
      <c r="M515" s="13">
        <f t="shared" si="94"/>
        <v>300594578</v>
      </c>
      <c r="N515" s="12">
        <v>0</v>
      </c>
      <c r="O515" s="12">
        <v>74669817.079999998</v>
      </c>
      <c r="P515" s="12">
        <v>0</v>
      </c>
      <c r="Q515" s="12">
        <v>225924760.91999999</v>
      </c>
      <c r="R515" s="12">
        <v>225924760.91999999</v>
      </c>
      <c r="S515" s="12">
        <v>0</v>
      </c>
      <c r="T515" s="12">
        <v>0</v>
      </c>
      <c r="U515" s="12">
        <v>0</v>
      </c>
      <c r="V515" s="13">
        <f t="shared" si="92"/>
        <v>0</v>
      </c>
      <c r="W515" s="14">
        <f t="shared" si="98"/>
        <v>0.75159293432099095</v>
      </c>
      <c r="X515" s="14">
        <f t="shared" si="99"/>
        <v>0.75159293432099095</v>
      </c>
      <c r="Y515" s="14">
        <f t="shared" si="100"/>
        <v>0.24840706567900903</v>
      </c>
      <c r="Z515" s="14">
        <f t="shared" si="101"/>
        <v>1</v>
      </c>
    </row>
    <row r="516" spans="1:26" ht="26" outlineLevel="4" x14ac:dyDescent="0.35">
      <c r="A516" s="9" t="s">
        <v>320</v>
      </c>
      <c r="B516" s="9" t="s">
        <v>30</v>
      </c>
      <c r="C516" s="9" t="s">
        <v>139</v>
      </c>
      <c r="D516" s="9" t="s">
        <v>176</v>
      </c>
      <c r="E516" s="9" t="s">
        <v>33</v>
      </c>
      <c r="F516" s="10" t="s">
        <v>34</v>
      </c>
      <c r="G516" s="9">
        <v>1320</v>
      </c>
      <c r="H516" s="9">
        <v>3480</v>
      </c>
      <c r="I516" s="11" t="s">
        <v>177</v>
      </c>
      <c r="J516" s="12">
        <v>256968504</v>
      </c>
      <c r="K516" s="12">
        <v>309768504</v>
      </c>
      <c r="L516" s="12">
        <v>0</v>
      </c>
      <c r="M516" s="13">
        <f t="shared" si="94"/>
        <v>309768504</v>
      </c>
      <c r="N516" s="12">
        <v>0</v>
      </c>
      <c r="O516" s="12">
        <v>411055.62</v>
      </c>
      <c r="P516" s="12">
        <v>0</v>
      </c>
      <c r="Q516" s="12">
        <v>218995729.38</v>
      </c>
      <c r="R516" s="12">
        <v>218995729.38</v>
      </c>
      <c r="S516" s="12">
        <v>90361719</v>
      </c>
      <c r="T516" s="12">
        <v>90361719</v>
      </c>
      <c r="U516" s="12">
        <v>0</v>
      </c>
      <c r="V516" s="13">
        <f t="shared" ref="V516:V587" si="105">+M516-N516-O516-P516-Q516</f>
        <v>90361719</v>
      </c>
      <c r="W516" s="14">
        <f t="shared" si="98"/>
        <v>0.70696577138132799</v>
      </c>
      <c r="X516" s="14">
        <f t="shared" si="99"/>
        <v>0.70696577138132799</v>
      </c>
      <c r="Y516" s="14">
        <f t="shared" si="100"/>
        <v>1.3269768058795286E-3</v>
      </c>
      <c r="Z516" s="14">
        <f t="shared" si="101"/>
        <v>0.70829274818720755</v>
      </c>
    </row>
    <row r="517" spans="1:26" outlineLevel="3" x14ac:dyDescent="0.35">
      <c r="A517" s="24"/>
      <c r="B517" s="24"/>
      <c r="C517" s="24" t="s">
        <v>464</v>
      </c>
      <c r="D517" s="24"/>
      <c r="E517" s="24"/>
      <c r="F517" s="25"/>
      <c r="G517" s="24"/>
      <c r="H517" s="24"/>
      <c r="I517" s="26"/>
      <c r="J517" s="27">
        <f t="shared" ref="J517:V517" si="106">SUBTOTAL(9,J513:J516)</f>
        <v>692487600</v>
      </c>
      <c r="K517" s="27">
        <f t="shared" si="106"/>
        <v>727582862</v>
      </c>
      <c r="L517" s="27">
        <f t="shared" si="106"/>
        <v>0</v>
      </c>
      <c r="M517" s="27">
        <f t="shared" si="106"/>
        <v>727582862</v>
      </c>
      <c r="N517" s="27">
        <f t="shared" si="106"/>
        <v>0</v>
      </c>
      <c r="O517" s="27">
        <f t="shared" si="106"/>
        <v>90102386.320000008</v>
      </c>
      <c r="P517" s="27">
        <f t="shared" si="106"/>
        <v>0</v>
      </c>
      <c r="Q517" s="27">
        <f t="shared" si="106"/>
        <v>547118756.67999995</v>
      </c>
      <c r="R517" s="27">
        <f t="shared" si="106"/>
        <v>547118756.67999995</v>
      </c>
      <c r="S517" s="27">
        <f t="shared" si="106"/>
        <v>90361719</v>
      </c>
      <c r="T517" s="27">
        <f t="shared" si="106"/>
        <v>90361719</v>
      </c>
      <c r="U517" s="27">
        <f t="shared" si="106"/>
        <v>0</v>
      </c>
      <c r="V517" s="27">
        <f t="shared" si="106"/>
        <v>90361719</v>
      </c>
      <c r="W517" s="28">
        <f t="shared" si="98"/>
        <v>0.75196762493286973</v>
      </c>
      <c r="X517" s="28">
        <f t="shared" si="99"/>
        <v>0.75196762493286973</v>
      </c>
      <c r="Y517" s="28">
        <f t="shared" si="100"/>
        <v>0.12383797231331709</v>
      </c>
      <c r="Z517" s="28">
        <f t="shared" si="101"/>
        <v>0.87580559724618678</v>
      </c>
    </row>
    <row r="518" spans="1:26" outlineLevel="1" x14ac:dyDescent="0.35">
      <c r="A518" s="51" t="s">
        <v>456</v>
      </c>
      <c r="B518" s="51"/>
      <c r="C518" s="51"/>
      <c r="D518" s="51"/>
      <c r="E518" s="51"/>
      <c r="F518" s="52"/>
      <c r="G518" s="51"/>
      <c r="H518" s="51"/>
      <c r="I518" s="53"/>
      <c r="J518" s="54">
        <f t="shared" ref="J518:V518" si="107">SUBTOTAL(9,J453:J516)</f>
        <v>35277298315</v>
      </c>
      <c r="K518" s="54">
        <f t="shared" si="107"/>
        <v>35656207355</v>
      </c>
      <c r="L518" s="54">
        <f t="shared" si="107"/>
        <v>50852291.390000001</v>
      </c>
      <c r="M518" s="54">
        <f t="shared" si="107"/>
        <v>35656207355</v>
      </c>
      <c r="N518" s="54">
        <f t="shared" si="107"/>
        <v>83147129.799999997</v>
      </c>
      <c r="O518" s="54">
        <f t="shared" si="107"/>
        <v>1320018893.9599998</v>
      </c>
      <c r="P518" s="54">
        <f t="shared" si="107"/>
        <v>12519628.109999999</v>
      </c>
      <c r="Q518" s="54">
        <f t="shared" si="107"/>
        <v>28830905063.169998</v>
      </c>
      <c r="R518" s="54">
        <f t="shared" si="107"/>
        <v>28697326064.450005</v>
      </c>
      <c r="S518" s="54">
        <f t="shared" si="107"/>
        <v>5358764348.5699987</v>
      </c>
      <c r="T518" s="54">
        <f t="shared" si="107"/>
        <v>5409616639.9599991</v>
      </c>
      <c r="U518" s="54">
        <f t="shared" si="107"/>
        <v>0</v>
      </c>
      <c r="V518" s="54">
        <f t="shared" si="107"/>
        <v>5409616639.96</v>
      </c>
      <c r="W518" s="55">
        <f t="shared" si="98"/>
        <v>0.80858025016861745</v>
      </c>
      <c r="X518" s="55">
        <f t="shared" si="99"/>
        <v>0.80858025016861745</v>
      </c>
      <c r="Y518" s="55">
        <f t="shared" si="100"/>
        <v>3.9703764277988496E-2</v>
      </c>
      <c r="Z518" s="55">
        <f t="shared" si="101"/>
        <v>0.84828401444660595</v>
      </c>
    </row>
    <row r="519" spans="1:26" outlineLevel="4" x14ac:dyDescent="0.35">
      <c r="A519" s="18" t="s">
        <v>326</v>
      </c>
      <c r="B519" s="18" t="s">
        <v>30</v>
      </c>
      <c r="C519" s="18" t="s">
        <v>31</v>
      </c>
      <c r="D519" s="18" t="s">
        <v>32</v>
      </c>
      <c r="E519" s="18" t="s">
        <v>33</v>
      </c>
      <c r="F519" s="19" t="s">
        <v>34</v>
      </c>
      <c r="G519" s="18">
        <v>1111</v>
      </c>
      <c r="H519" s="18">
        <v>3460</v>
      </c>
      <c r="I519" s="20" t="s">
        <v>35</v>
      </c>
      <c r="J519" s="21">
        <v>477742300</v>
      </c>
      <c r="K519" s="21">
        <v>486389116</v>
      </c>
      <c r="L519" s="21">
        <v>0</v>
      </c>
      <c r="M519" s="22">
        <f t="shared" ref="M519:M589" si="108">+K519</f>
        <v>486389116</v>
      </c>
      <c r="N519" s="21">
        <v>0</v>
      </c>
      <c r="O519" s="21">
        <v>186533.33</v>
      </c>
      <c r="P519" s="21">
        <v>0</v>
      </c>
      <c r="Q519" s="21">
        <v>426239600.79000002</v>
      </c>
      <c r="R519" s="21">
        <v>426239600.79000002</v>
      </c>
      <c r="S519" s="21">
        <v>59962981.880000003</v>
      </c>
      <c r="T519" s="21">
        <v>59962981.880000003</v>
      </c>
      <c r="U519" s="21">
        <v>0</v>
      </c>
      <c r="V519" s="22">
        <f t="shared" si="105"/>
        <v>59962981.879999995</v>
      </c>
      <c r="W519" s="23">
        <f t="shared" si="98"/>
        <v>0.87633457815696691</v>
      </c>
      <c r="X519" s="23">
        <f t="shared" si="99"/>
        <v>0.87633457815696691</v>
      </c>
      <c r="Y519" s="23">
        <f t="shared" si="100"/>
        <v>3.8350638175053243E-4</v>
      </c>
      <c r="Z519" s="23">
        <f t="shared" si="101"/>
        <v>0.87671808453871747</v>
      </c>
    </row>
    <row r="520" spans="1:26" outlineLevel="4" x14ac:dyDescent="0.35">
      <c r="A520" s="9" t="s">
        <v>326</v>
      </c>
      <c r="B520" s="9" t="s">
        <v>30</v>
      </c>
      <c r="C520" s="9" t="s">
        <v>31</v>
      </c>
      <c r="D520" s="9" t="s">
        <v>37</v>
      </c>
      <c r="E520" s="9" t="s">
        <v>33</v>
      </c>
      <c r="F520" s="10" t="s">
        <v>34</v>
      </c>
      <c r="G520" s="9">
        <v>1111</v>
      </c>
      <c r="H520" s="9">
        <v>3460</v>
      </c>
      <c r="I520" s="11" t="s">
        <v>38</v>
      </c>
      <c r="J520" s="12">
        <v>4448687</v>
      </c>
      <c r="K520" s="12">
        <v>4448687</v>
      </c>
      <c r="L520" s="12">
        <v>0</v>
      </c>
      <c r="M520" s="13">
        <f t="shared" si="108"/>
        <v>4448687</v>
      </c>
      <c r="N520" s="12">
        <v>0</v>
      </c>
      <c r="O520" s="12">
        <v>0</v>
      </c>
      <c r="P520" s="12">
        <v>0</v>
      </c>
      <c r="Q520" s="12">
        <v>3723500</v>
      </c>
      <c r="R520" s="12">
        <v>3723500</v>
      </c>
      <c r="S520" s="12">
        <v>725187</v>
      </c>
      <c r="T520" s="12">
        <v>725187</v>
      </c>
      <c r="U520" s="12">
        <v>0</v>
      </c>
      <c r="V520" s="13">
        <f t="shared" si="105"/>
        <v>725187</v>
      </c>
      <c r="W520" s="14">
        <f t="shared" si="98"/>
        <v>0.83698853167237885</v>
      </c>
      <c r="X520" s="14">
        <f t="shared" si="99"/>
        <v>0.83698853167237885</v>
      </c>
      <c r="Y520" s="14">
        <f t="shared" si="100"/>
        <v>0</v>
      </c>
      <c r="Z520" s="14">
        <f t="shared" si="101"/>
        <v>0.83698853167237885</v>
      </c>
    </row>
    <row r="521" spans="1:26" outlineLevel="4" x14ac:dyDescent="0.35">
      <c r="A521" s="9" t="s">
        <v>326</v>
      </c>
      <c r="B521" s="9" t="s">
        <v>30</v>
      </c>
      <c r="C521" s="9" t="s">
        <v>31</v>
      </c>
      <c r="D521" s="9" t="s">
        <v>39</v>
      </c>
      <c r="E521" s="9" t="s">
        <v>33</v>
      </c>
      <c r="F521" s="10" t="s">
        <v>34</v>
      </c>
      <c r="G521" s="9">
        <v>1111</v>
      </c>
      <c r="H521" s="9">
        <v>3460</v>
      </c>
      <c r="I521" s="11" t="s">
        <v>40</v>
      </c>
      <c r="J521" s="12">
        <v>10642948</v>
      </c>
      <c r="K521" s="12">
        <v>10642948</v>
      </c>
      <c r="L521" s="12">
        <v>0</v>
      </c>
      <c r="M521" s="13">
        <f t="shared" si="108"/>
        <v>10642948</v>
      </c>
      <c r="N521" s="12">
        <v>0</v>
      </c>
      <c r="O521" s="12">
        <v>0</v>
      </c>
      <c r="P521" s="12">
        <v>0</v>
      </c>
      <c r="Q521" s="12">
        <v>3778599.37</v>
      </c>
      <c r="R521" s="12">
        <v>3778599.37</v>
      </c>
      <c r="S521" s="12">
        <v>6864348.6299999999</v>
      </c>
      <c r="T521" s="12">
        <v>6864348.6299999999</v>
      </c>
      <c r="U521" s="12">
        <v>0</v>
      </c>
      <c r="V521" s="13">
        <f t="shared" si="105"/>
        <v>6864348.6299999999</v>
      </c>
      <c r="W521" s="14">
        <f t="shared" si="98"/>
        <v>0.35503315152906884</v>
      </c>
      <c r="X521" s="14">
        <f t="shared" si="99"/>
        <v>0.35503315152906884</v>
      </c>
      <c r="Y521" s="14">
        <f t="shared" si="100"/>
        <v>0</v>
      </c>
      <c r="Z521" s="14">
        <f t="shared" si="101"/>
        <v>0.35503315152906884</v>
      </c>
    </row>
    <row r="522" spans="1:26" outlineLevel="4" x14ac:dyDescent="0.35">
      <c r="A522" s="9" t="s">
        <v>326</v>
      </c>
      <c r="B522" s="9" t="s">
        <v>30</v>
      </c>
      <c r="C522" s="9" t="s">
        <v>31</v>
      </c>
      <c r="D522" s="9" t="s">
        <v>43</v>
      </c>
      <c r="E522" s="9" t="s">
        <v>33</v>
      </c>
      <c r="F522" s="10" t="s">
        <v>34</v>
      </c>
      <c r="G522" s="9">
        <v>1111</v>
      </c>
      <c r="H522" s="9">
        <v>3460</v>
      </c>
      <c r="I522" s="11" t="s">
        <v>44</v>
      </c>
      <c r="J522" s="12">
        <v>147158782</v>
      </c>
      <c r="K522" s="12">
        <v>162658782</v>
      </c>
      <c r="L522" s="12">
        <v>0</v>
      </c>
      <c r="M522" s="13">
        <f t="shared" si="108"/>
        <v>162658782</v>
      </c>
      <c r="N522" s="12">
        <v>0</v>
      </c>
      <c r="O522" s="12">
        <v>74868.53</v>
      </c>
      <c r="P522" s="12">
        <v>0</v>
      </c>
      <c r="Q522" s="12">
        <v>139794733.93000001</v>
      </c>
      <c r="R522" s="12">
        <v>139794733.93000001</v>
      </c>
      <c r="S522" s="12">
        <v>22789179.539999999</v>
      </c>
      <c r="T522" s="12">
        <v>22789179.539999999</v>
      </c>
      <c r="U522" s="12">
        <v>0</v>
      </c>
      <c r="V522" s="13">
        <f t="shared" si="105"/>
        <v>22789179.539999992</v>
      </c>
      <c r="W522" s="14">
        <f t="shared" si="98"/>
        <v>0.8594355140935459</v>
      </c>
      <c r="X522" s="14">
        <f t="shared" si="99"/>
        <v>0.8594355140935459</v>
      </c>
      <c r="Y522" s="14">
        <f t="shared" si="100"/>
        <v>4.6027966691647795E-4</v>
      </c>
      <c r="Z522" s="14">
        <f t="shared" si="101"/>
        <v>0.85989579376046243</v>
      </c>
    </row>
    <row r="523" spans="1:26" outlineLevel="4" x14ac:dyDescent="0.35">
      <c r="A523" s="9" t="s">
        <v>326</v>
      </c>
      <c r="B523" s="9" t="s">
        <v>30</v>
      </c>
      <c r="C523" s="9" t="s">
        <v>31</v>
      </c>
      <c r="D523" s="9" t="s">
        <v>45</v>
      </c>
      <c r="E523" s="9" t="s">
        <v>33</v>
      </c>
      <c r="F523" s="10" t="s">
        <v>34</v>
      </c>
      <c r="G523" s="9">
        <v>1111</v>
      </c>
      <c r="H523" s="9">
        <v>3460</v>
      </c>
      <c r="I523" s="11" t="s">
        <v>46</v>
      </c>
      <c r="J523" s="12">
        <v>216713850</v>
      </c>
      <c r="K523" s="12">
        <v>221713850</v>
      </c>
      <c r="L523" s="12">
        <v>0</v>
      </c>
      <c r="M523" s="13">
        <f t="shared" si="108"/>
        <v>221713850</v>
      </c>
      <c r="N523" s="12">
        <v>0</v>
      </c>
      <c r="O523" s="12">
        <v>102593.33</v>
      </c>
      <c r="P523" s="12">
        <v>0</v>
      </c>
      <c r="Q523" s="12">
        <v>197285177.21000001</v>
      </c>
      <c r="R523" s="12">
        <v>197285177.21000001</v>
      </c>
      <c r="S523" s="12">
        <v>24326079.460000001</v>
      </c>
      <c r="T523" s="12">
        <v>24326079.460000001</v>
      </c>
      <c r="U523" s="12">
        <v>0</v>
      </c>
      <c r="V523" s="13">
        <f t="shared" si="105"/>
        <v>24326079.459999979</v>
      </c>
      <c r="W523" s="14">
        <f t="shared" si="98"/>
        <v>0.88981891392892243</v>
      </c>
      <c r="X523" s="14">
        <f t="shared" si="99"/>
        <v>0.88981891392892243</v>
      </c>
      <c r="Y523" s="14">
        <f t="shared" si="100"/>
        <v>4.6272855755289982E-4</v>
      </c>
      <c r="Z523" s="14">
        <f t="shared" si="101"/>
        <v>0.89028164248647534</v>
      </c>
    </row>
    <row r="524" spans="1:26" outlineLevel="4" x14ac:dyDescent="0.35">
      <c r="A524" s="9" t="s">
        <v>326</v>
      </c>
      <c r="B524" s="9" t="s">
        <v>30</v>
      </c>
      <c r="C524" s="9" t="s">
        <v>31</v>
      </c>
      <c r="D524" s="9" t="s">
        <v>47</v>
      </c>
      <c r="E524" s="9" t="s">
        <v>33</v>
      </c>
      <c r="F524" s="10" t="s">
        <v>34</v>
      </c>
      <c r="G524" s="9">
        <v>1111</v>
      </c>
      <c r="H524" s="9">
        <v>3460</v>
      </c>
      <c r="I524" s="11" t="s">
        <v>48</v>
      </c>
      <c r="J524" s="12">
        <v>78276078</v>
      </c>
      <c r="K524" s="12">
        <v>81624426</v>
      </c>
      <c r="L524" s="12">
        <v>0</v>
      </c>
      <c r="M524" s="13">
        <f t="shared" si="108"/>
        <v>81624426</v>
      </c>
      <c r="N524" s="12">
        <v>0</v>
      </c>
      <c r="O524" s="12">
        <v>0</v>
      </c>
      <c r="P524" s="12">
        <v>0</v>
      </c>
      <c r="Q524" s="12">
        <v>1423836.29</v>
      </c>
      <c r="R524" s="12">
        <v>1423836.29</v>
      </c>
      <c r="S524" s="12">
        <v>80200589.709999993</v>
      </c>
      <c r="T524" s="12">
        <v>80200589.709999993</v>
      </c>
      <c r="U524" s="12">
        <v>0</v>
      </c>
      <c r="V524" s="13">
        <f t="shared" si="105"/>
        <v>80200589.709999993</v>
      </c>
      <c r="W524" s="14">
        <f t="shared" si="98"/>
        <v>1.7443752560048632E-2</v>
      </c>
      <c r="X524" s="14">
        <f t="shared" si="99"/>
        <v>1.7443752560048632E-2</v>
      </c>
      <c r="Y524" s="14">
        <f t="shared" si="100"/>
        <v>0</v>
      </c>
      <c r="Z524" s="14">
        <f t="shared" si="101"/>
        <v>1.7443752560048632E-2</v>
      </c>
    </row>
    <row r="525" spans="1:26" outlineLevel="4" x14ac:dyDescent="0.35">
      <c r="A525" s="9" t="s">
        <v>326</v>
      </c>
      <c r="B525" s="9" t="s">
        <v>30</v>
      </c>
      <c r="C525" s="9" t="s">
        <v>31</v>
      </c>
      <c r="D525" s="9" t="s">
        <v>49</v>
      </c>
      <c r="E525" s="9" t="s">
        <v>33</v>
      </c>
      <c r="F525" s="10" t="s">
        <v>34</v>
      </c>
      <c r="G525" s="9">
        <v>1111</v>
      </c>
      <c r="H525" s="9">
        <v>3460</v>
      </c>
      <c r="I525" s="11" t="s">
        <v>50</v>
      </c>
      <c r="J525" s="12">
        <v>70653884</v>
      </c>
      <c r="K525" s="12">
        <v>70653884</v>
      </c>
      <c r="L525" s="12">
        <v>0</v>
      </c>
      <c r="M525" s="13">
        <f t="shared" si="108"/>
        <v>70653884</v>
      </c>
      <c r="N525" s="12">
        <v>0</v>
      </c>
      <c r="O525" s="12">
        <v>0</v>
      </c>
      <c r="P525" s="12">
        <v>0</v>
      </c>
      <c r="Q525" s="12">
        <v>69786713.599999994</v>
      </c>
      <c r="R525" s="12">
        <v>69786713.599999994</v>
      </c>
      <c r="S525" s="12">
        <v>867170.4</v>
      </c>
      <c r="T525" s="12">
        <v>867170.4</v>
      </c>
      <c r="U525" s="12">
        <v>0</v>
      </c>
      <c r="V525" s="13">
        <f t="shared" si="105"/>
        <v>867170.40000000596</v>
      </c>
      <c r="W525" s="14">
        <f t="shared" si="98"/>
        <v>0.9877265006407856</v>
      </c>
      <c r="X525" s="14">
        <f t="shared" si="99"/>
        <v>0.9877265006407856</v>
      </c>
      <c r="Y525" s="14">
        <f t="shared" si="100"/>
        <v>0</v>
      </c>
      <c r="Z525" s="14">
        <f t="shared" si="101"/>
        <v>0.9877265006407856</v>
      </c>
    </row>
    <row r="526" spans="1:26" outlineLevel="4" x14ac:dyDescent="0.35">
      <c r="A526" s="9" t="s">
        <v>326</v>
      </c>
      <c r="B526" s="9" t="s">
        <v>30</v>
      </c>
      <c r="C526" s="9" t="s">
        <v>31</v>
      </c>
      <c r="D526" s="9" t="s">
        <v>51</v>
      </c>
      <c r="E526" s="9" t="s">
        <v>33</v>
      </c>
      <c r="F526" s="10" t="s">
        <v>34</v>
      </c>
      <c r="G526" s="9">
        <v>1111</v>
      </c>
      <c r="H526" s="9">
        <v>3460</v>
      </c>
      <c r="I526" s="11" t="s">
        <v>52</v>
      </c>
      <c r="J526" s="12">
        <v>45310687</v>
      </c>
      <c r="K526" s="12">
        <v>45310687</v>
      </c>
      <c r="L526" s="12">
        <v>0</v>
      </c>
      <c r="M526" s="13">
        <f t="shared" si="108"/>
        <v>45310687</v>
      </c>
      <c r="N526" s="12">
        <v>0</v>
      </c>
      <c r="O526" s="12">
        <v>21214.67</v>
      </c>
      <c r="P526" s="12">
        <v>0</v>
      </c>
      <c r="Q526" s="12">
        <v>40666673.020000003</v>
      </c>
      <c r="R526" s="12">
        <v>40666673.020000003</v>
      </c>
      <c r="S526" s="12">
        <v>4622799.3099999996</v>
      </c>
      <c r="T526" s="12">
        <v>4622799.3099999996</v>
      </c>
      <c r="U526" s="12">
        <v>0</v>
      </c>
      <c r="V526" s="13">
        <f t="shared" si="105"/>
        <v>4622799.3099999949</v>
      </c>
      <c r="W526" s="14">
        <f t="shared" si="98"/>
        <v>0.89750731477543044</v>
      </c>
      <c r="X526" s="14">
        <f t="shared" si="99"/>
        <v>0.89750731477543044</v>
      </c>
      <c r="Y526" s="14">
        <f t="shared" si="100"/>
        <v>4.6820455403821174E-4</v>
      </c>
      <c r="Z526" s="14">
        <f t="shared" si="101"/>
        <v>0.89797551932946862</v>
      </c>
    </row>
    <row r="527" spans="1:26" ht="78" outlineLevel="4" x14ac:dyDescent="0.35">
      <c r="A527" s="9" t="s">
        <v>326</v>
      </c>
      <c r="B527" s="9" t="s">
        <v>30</v>
      </c>
      <c r="C527" s="9" t="s">
        <v>31</v>
      </c>
      <c r="D527" s="9" t="s">
        <v>53</v>
      </c>
      <c r="E527" s="9" t="s">
        <v>54</v>
      </c>
      <c r="F527" s="10" t="s">
        <v>34</v>
      </c>
      <c r="G527" s="9">
        <v>1112</v>
      </c>
      <c r="H527" s="9">
        <v>3460</v>
      </c>
      <c r="I527" s="11" t="s">
        <v>55</v>
      </c>
      <c r="J527" s="12">
        <v>91496016</v>
      </c>
      <c r="K527" s="12">
        <v>92073284</v>
      </c>
      <c r="L527" s="12">
        <v>0</v>
      </c>
      <c r="M527" s="13">
        <f t="shared" si="108"/>
        <v>92073284</v>
      </c>
      <c r="N527" s="12">
        <v>0</v>
      </c>
      <c r="O527" s="12">
        <v>10280708</v>
      </c>
      <c r="P527" s="12">
        <v>0</v>
      </c>
      <c r="Q527" s="12">
        <v>81792576</v>
      </c>
      <c r="R527" s="12">
        <v>81792576</v>
      </c>
      <c r="S527" s="12">
        <v>0</v>
      </c>
      <c r="T527" s="12">
        <v>0</v>
      </c>
      <c r="U527" s="12">
        <v>0</v>
      </c>
      <c r="V527" s="13">
        <f t="shared" si="105"/>
        <v>0</v>
      </c>
      <c r="W527" s="14">
        <f t="shared" si="98"/>
        <v>0.88834211669912844</v>
      </c>
      <c r="X527" s="14">
        <f t="shared" si="99"/>
        <v>0.88834211669912844</v>
      </c>
      <c r="Y527" s="14">
        <f t="shared" si="100"/>
        <v>0.11165788330087151</v>
      </c>
      <c r="Z527" s="14">
        <f t="shared" si="101"/>
        <v>1</v>
      </c>
    </row>
    <row r="528" spans="1:26" ht="52" outlineLevel="4" x14ac:dyDescent="0.35">
      <c r="A528" s="9" t="s">
        <v>326</v>
      </c>
      <c r="B528" s="9" t="s">
        <v>30</v>
      </c>
      <c r="C528" s="9" t="s">
        <v>31</v>
      </c>
      <c r="D528" s="9" t="s">
        <v>56</v>
      </c>
      <c r="E528" s="9" t="s">
        <v>54</v>
      </c>
      <c r="F528" s="10" t="s">
        <v>34</v>
      </c>
      <c r="G528" s="9">
        <v>1112</v>
      </c>
      <c r="H528" s="9">
        <v>3460</v>
      </c>
      <c r="I528" s="11" t="s">
        <v>57</v>
      </c>
      <c r="J528" s="12">
        <v>4945731</v>
      </c>
      <c r="K528" s="12">
        <v>4976935</v>
      </c>
      <c r="L528" s="12">
        <v>0</v>
      </c>
      <c r="M528" s="13">
        <f t="shared" si="108"/>
        <v>4976935</v>
      </c>
      <c r="N528" s="12">
        <v>0</v>
      </c>
      <c r="O528" s="12">
        <v>555707</v>
      </c>
      <c r="P528" s="12">
        <v>0</v>
      </c>
      <c r="Q528" s="12">
        <v>4421228</v>
      </c>
      <c r="R528" s="12">
        <v>4421228</v>
      </c>
      <c r="S528" s="12">
        <v>0</v>
      </c>
      <c r="T528" s="12">
        <v>0</v>
      </c>
      <c r="U528" s="12">
        <v>0</v>
      </c>
      <c r="V528" s="13">
        <f t="shared" si="105"/>
        <v>0</v>
      </c>
      <c r="W528" s="14">
        <f t="shared" si="98"/>
        <v>0.88834352869788336</v>
      </c>
      <c r="X528" s="14">
        <f t="shared" si="99"/>
        <v>0.88834352869788336</v>
      </c>
      <c r="Y528" s="14">
        <f t="shared" si="100"/>
        <v>0.11165647130211666</v>
      </c>
      <c r="Z528" s="14">
        <f t="shared" si="101"/>
        <v>1</v>
      </c>
    </row>
    <row r="529" spans="1:26" ht="78" outlineLevel="4" x14ac:dyDescent="0.35">
      <c r="A529" s="9" t="s">
        <v>326</v>
      </c>
      <c r="B529" s="9" t="s">
        <v>30</v>
      </c>
      <c r="C529" s="9" t="s">
        <v>31</v>
      </c>
      <c r="D529" s="9" t="s">
        <v>58</v>
      </c>
      <c r="E529" s="9" t="s">
        <v>54</v>
      </c>
      <c r="F529" s="10" t="s">
        <v>34</v>
      </c>
      <c r="G529" s="9">
        <v>1112</v>
      </c>
      <c r="H529" s="9">
        <v>3460</v>
      </c>
      <c r="I529" s="11" t="s">
        <v>200</v>
      </c>
      <c r="J529" s="12">
        <v>20466693</v>
      </c>
      <c r="K529" s="12">
        <v>17903489</v>
      </c>
      <c r="L529" s="12">
        <v>0</v>
      </c>
      <c r="M529" s="13">
        <f t="shared" si="108"/>
        <v>17903489</v>
      </c>
      <c r="N529" s="12">
        <v>0</v>
      </c>
      <c r="O529" s="12">
        <v>3952154</v>
      </c>
      <c r="P529" s="12">
        <v>0</v>
      </c>
      <c r="Q529" s="12">
        <v>13951335</v>
      </c>
      <c r="R529" s="12">
        <v>13951335</v>
      </c>
      <c r="S529" s="12">
        <v>0</v>
      </c>
      <c r="T529" s="12">
        <v>0</v>
      </c>
      <c r="U529" s="12">
        <v>0</v>
      </c>
      <c r="V529" s="13">
        <f t="shared" si="105"/>
        <v>0</v>
      </c>
      <c r="W529" s="14">
        <f t="shared" si="98"/>
        <v>0.77925230104590226</v>
      </c>
      <c r="X529" s="14">
        <f t="shared" si="99"/>
        <v>0.77925230104590226</v>
      </c>
      <c r="Y529" s="14">
        <f t="shared" si="100"/>
        <v>0.22074769895409771</v>
      </c>
      <c r="Z529" s="14">
        <f t="shared" si="101"/>
        <v>1</v>
      </c>
    </row>
    <row r="530" spans="1:26" ht="52" outlineLevel="4" x14ac:dyDescent="0.35">
      <c r="A530" s="9" t="s">
        <v>326</v>
      </c>
      <c r="B530" s="9" t="s">
        <v>30</v>
      </c>
      <c r="C530" s="9" t="s">
        <v>31</v>
      </c>
      <c r="D530" s="9" t="s">
        <v>60</v>
      </c>
      <c r="E530" s="9" t="s">
        <v>54</v>
      </c>
      <c r="F530" s="10" t="s">
        <v>34</v>
      </c>
      <c r="G530" s="9">
        <v>1112</v>
      </c>
      <c r="H530" s="9">
        <v>3460</v>
      </c>
      <c r="I530" s="11" t="s">
        <v>61</v>
      </c>
      <c r="J530" s="12">
        <v>29674384</v>
      </c>
      <c r="K530" s="12">
        <v>29861606</v>
      </c>
      <c r="L530" s="12">
        <v>0</v>
      </c>
      <c r="M530" s="13">
        <f t="shared" si="108"/>
        <v>29861606</v>
      </c>
      <c r="N530" s="12">
        <v>0</v>
      </c>
      <c r="O530" s="12">
        <v>3334280</v>
      </c>
      <c r="P530" s="12">
        <v>0</v>
      </c>
      <c r="Q530" s="12">
        <v>26527326</v>
      </c>
      <c r="R530" s="12">
        <v>26527326</v>
      </c>
      <c r="S530" s="12">
        <v>0</v>
      </c>
      <c r="T530" s="12">
        <v>0</v>
      </c>
      <c r="U530" s="12">
        <v>0</v>
      </c>
      <c r="V530" s="13">
        <f t="shared" si="105"/>
        <v>0</v>
      </c>
      <c r="W530" s="14">
        <f t="shared" si="98"/>
        <v>0.8883422412043076</v>
      </c>
      <c r="X530" s="14">
        <f t="shared" si="99"/>
        <v>0.8883422412043076</v>
      </c>
      <c r="Y530" s="14">
        <f t="shared" si="100"/>
        <v>0.11165775879569237</v>
      </c>
      <c r="Z530" s="14">
        <f t="shared" si="101"/>
        <v>1</v>
      </c>
    </row>
    <row r="531" spans="1:26" ht="65" outlineLevel="4" x14ac:dyDescent="0.35">
      <c r="A531" s="9" t="s">
        <v>326</v>
      </c>
      <c r="B531" s="9" t="s">
        <v>30</v>
      </c>
      <c r="C531" s="9" t="s">
        <v>31</v>
      </c>
      <c r="D531" s="9" t="s">
        <v>62</v>
      </c>
      <c r="E531" s="9" t="s">
        <v>54</v>
      </c>
      <c r="F531" s="10" t="s">
        <v>34</v>
      </c>
      <c r="G531" s="9">
        <v>1112</v>
      </c>
      <c r="H531" s="9">
        <v>3460</v>
      </c>
      <c r="I531" s="11" t="s">
        <v>63</v>
      </c>
      <c r="J531" s="12">
        <v>14837192</v>
      </c>
      <c r="K531" s="12">
        <v>14930803</v>
      </c>
      <c r="L531" s="12">
        <v>0</v>
      </c>
      <c r="M531" s="13">
        <f t="shared" si="108"/>
        <v>14930803</v>
      </c>
      <c r="N531" s="12">
        <v>0</v>
      </c>
      <c r="O531" s="12">
        <v>1667128</v>
      </c>
      <c r="P531" s="12">
        <v>0</v>
      </c>
      <c r="Q531" s="12">
        <v>13263675</v>
      </c>
      <c r="R531" s="12">
        <v>13263675</v>
      </c>
      <c r="S531" s="12">
        <v>0</v>
      </c>
      <c r="T531" s="12">
        <v>0</v>
      </c>
      <c r="U531" s="12">
        <v>0</v>
      </c>
      <c r="V531" s="13">
        <f t="shared" si="105"/>
        <v>0</v>
      </c>
      <c r="W531" s="14">
        <f t="shared" si="98"/>
        <v>0.88834304491191796</v>
      </c>
      <c r="X531" s="14">
        <f t="shared" si="99"/>
        <v>0.88834304491191796</v>
      </c>
      <c r="Y531" s="14">
        <f t="shared" si="100"/>
        <v>0.111656955088082</v>
      </c>
      <c r="Z531" s="14">
        <f t="shared" si="101"/>
        <v>1</v>
      </c>
    </row>
    <row r="532" spans="1:26" ht="52" outlineLevel="4" x14ac:dyDescent="0.35">
      <c r="A532" s="9" t="s">
        <v>326</v>
      </c>
      <c r="B532" s="9" t="s">
        <v>30</v>
      </c>
      <c r="C532" s="9" t="s">
        <v>31</v>
      </c>
      <c r="D532" s="9" t="s">
        <v>64</v>
      </c>
      <c r="E532" s="9" t="s">
        <v>54</v>
      </c>
      <c r="F532" s="10" t="s">
        <v>34</v>
      </c>
      <c r="G532" s="9">
        <v>1112</v>
      </c>
      <c r="H532" s="9">
        <v>3460</v>
      </c>
      <c r="I532" s="11" t="s">
        <v>65</v>
      </c>
      <c r="J532" s="12">
        <v>47400706</v>
      </c>
      <c r="K532" s="12">
        <v>48934766</v>
      </c>
      <c r="L532" s="12">
        <v>0</v>
      </c>
      <c r="M532" s="13">
        <f t="shared" si="108"/>
        <v>48934766</v>
      </c>
      <c r="N532" s="12">
        <v>0</v>
      </c>
      <c r="O532" s="12">
        <v>11482893.5</v>
      </c>
      <c r="P532" s="12">
        <v>0</v>
      </c>
      <c r="Q532" s="12">
        <v>37451872.5</v>
      </c>
      <c r="R532" s="12">
        <v>37451872.5</v>
      </c>
      <c r="S532" s="12">
        <v>0</v>
      </c>
      <c r="T532" s="12">
        <v>0</v>
      </c>
      <c r="U532" s="12">
        <v>0</v>
      </c>
      <c r="V532" s="13">
        <f t="shared" si="105"/>
        <v>0</v>
      </c>
      <c r="W532" s="14">
        <f t="shared" si="98"/>
        <v>0.76534283417233462</v>
      </c>
      <c r="X532" s="14">
        <f t="shared" si="99"/>
        <v>0.76534283417233462</v>
      </c>
      <c r="Y532" s="14">
        <f t="shared" si="100"/>
        <v>0.23465716582766535</v>
      </c>
      <c r="Z532" s="14">
        <f t="shared" si="101"/>
        <v>1</v>
      </c>
    </row>
    <row r="533" spans="1:26" outlineLevel="3" x14ac:dyDescent="0.35">
      <c r="A533" s="24"/>
      <c r="B533" s="24"/>
      <c r="C533" s="24" t="s">
        <v>460</v>
      </c>
      <c r="D533" s="24"/>
      <c r="E533" s="24"/>
      <c r="F533" s="25"/>
      <c r="G533" s="24"/>
      <c r="H533" s="24"/>
      <c r="I533" s="26"/>
      <c r="J533" s="27">
        <f t="shared" ref="J533:V533" si="109">SUBTOTAL(9,J519:J532)</f>
        <v>1259767938</v>
      </c>
      <c r="K533" s="27">
        <f t="shared" si="109"/>
        <v>1292123263</v>
      </c>
      <c r="L533" s="27">
        <f t="shared" si="109"/>
        <v>0</v>
      </c>
      <c r="M533" s="27">
        <f t="shared" si="109"/>
        <v>1292123263</v>
      </c>
      <c r="N533" s="27">
        <f t="shared" si="109"/>
        <v>0</v>
      </c>
      <c r="O533" s="27">
        <f t="shared" si="109"/>
        <v>31658080.359999999</v>
      </c>
      <c r="P533" s="27">
        <f t="shared" si="109"/>
        <v>0</v>
      </c>
      <c r="Q533" s="27">
        <f t="shared" si="109"/>
        <v>1060106846.71</v>
      </c>
      <c r="R533" s="27">
        <f t="shared" si="109"/>
        <v>1060106846.71</v>
      </c>
      <c r="S533" s="27">
        <f t="shared" si="109"/>
        <v>200358335.93000004</v>
      </c>
      <c r="T533" s="27">
        <f t="shared" si="109"/>
        <v>200358335.93000004</v>
      </c>
      <c r="U533" s="27">
        <f t="shared" si="109"/>
        <v>0</v>
      </c>
      <c r="V533" s="27">
        <f t="shared" si="109"/>
        <v>200358335.92999998</v>
      </c>
      <c r="W533" s="28">
        <f t="shared" si="98"/>
        <v>0.820437861515384</v>
      </c>
      <c r="X533" s="28">
        <f t="shared" si="99"/>
        <v>0.820437861515384</v>
      </c>
      <c r="Y533" s="28">
        <f t="shared" si="100"/>
        <v>2.4500820677508382E-2</v>
      </c>
      <c r="Z533" s="28">
        <f t="shared" si="101"/>
        <v>0.84493868219289237</v>
      </c>
    </row>
    <row r="534" spans="1:26" ht="39" outlineLevel="4" x14ac:dyDescent="0.35">
      <c r="A534" s="18" t="s">
        <v>326</v>
      </c>
      <c r="B534" s="18" t="s">
        <v>30</v>
      </c>
      <c r="C534" s="18" t="s">
        <v>66</v>
      </c>
      <c r="D534" s="18" t="s">
        <v>79</v>
      </c>
      <c r="E534" s="18" t="s">
        <v>33</v>
      </c>
      <c r="F534" s="19" t="s">
        <v>34</v>
      </c>
      <c r="G534" s="18">
        <v>1120</v>
      </c>
      <c r="H534" s="18">
        <v>3460</v>
      </c>
      <c r="I534" s="20" t="s">
        <v>327</v>
      </c>
      <c r="J534" s="38" t="s">
        <v>447</v>
      </c>
      <c r="K534" s="21">
        <v>14808000</v>
      </c>
      <c r="L534" s="21">
        <v>0</v>
      </c>
      <c r="M534" s="22">
        <f t="shared" si="108"/>
        <v>14808000</v>
      </c>
      <c r="N534" s="21">
        <v>0</v>
      </c>
      <c r="O534" s="21">
        <v>14808000</v>
      </c>
      <c r="P534" s="21">
        <v>0</v>
      </c>
      <c r="Q534" s="21">
        <v>0</v>
      </c>
      <c r="R534" s="21">
        <v>0</v>
      </c>
      <c r="S534" s="21">
        <v>0</v>
      </c>
      <c r="T534" s="21">
        <v>0</v>
      </c>
      <c r="U534" s="21">
        <v>0</v>
      </c>
      <c r="V534" s="22">
        <f t="shared" si="105"/>
        <v>0</v>
      </c>
      <c r="W534" s="23">
        <f t="shared" si="98"/>
        <v>0</v>
      </c>
      <c r="X534" s="23">
        <f t="shared" si="99"/>
        <v>0</v>
      </c>
      <c r="Y534" s="23">
        <f t="shared" si="100"/>
        <v>1</v>
      </c>
      <c r="Z534" s="23">
        <f t="shared" si="101"/>
        <v>1</v>
      </c>
    </row>
    <row r="535" spans="1:26" outlineLevel="4" x14ac:dyDescent="0.35">
      <c r="A535" s="9" t="s">
        <v>326</v>
      </c>
      <c r="B535" s="9" t="s">
        <v>30</v>
      </c>
      <c r="C535" s="9" t="s">
        <v>66</v>
      </c>
      <c r="D535" s="9" t="s">
        <v>81</v>
      </c>
      <c r="E535" s="9" t="s">
        <v>33</v>
      </c>
      <c r="F535" s="10" t="s">
        <v>34</v>
      </c>
      <c r="G535" s="9">
        <v>1120</v>
      </c>
      <c r="H535" s="9">
        <v>3460</v>
      </c>
      <c r="I535" s="11" t="s">
        <v>82</v>
      </c>
      <c r="J535" s="12">
        <v>300000000</v>
      </c>
      <c r="K535" s="12">
        <v>193580</v>
      </c>
      <c r="L535" s="12">
        <v>0</v>
      </c>
      <c r="M535" s="13">
        <f t="shared" si="108"/>
        <v>193580</v>
      </c>
      <c r="N535" s="12">
        <v>0</v>
      </c>
      <c r="O535" s="12">
        <v>112596</v>
      </c>
      <c r="P535" s="12">
        <v>0</v>
      </c>
      <c r="Q535" s="12">
        <v>80984</v>
      </c>
      <c r="R535" s="12">
        <v>80984</v>
      </c>
      <c r="S535" s="12">
        <v>0</v>
      </c>
      <c r="T535" s="12">
        <v>0</v>
      </c>
      <c r="U535" s="12">
        <v>0</v>
      </c>
      <c r="V535" s="13">
        <f t="shared" si="105"/>
        <v>0</v>
      </c>
      <c r="W535" s="14">
        <f t="shared" si="98"/>
        <v>0.41834900299617728</v>
      </c>
      <c r="X535" s="14">
        <f t="shared" si="99"/>
        <v>0.41834900299617728</v>
      </c>
      <c r="Y535" s="14">
        <f t="shared" si="100"/>
        <v>0.58165099700382272</v>
      </c>
      <c r="Z535" s="14">
        <f t="shared" si="101"/>
        <v>1</v>
      </c>
    </row>
    <row r="536" spans="1:26" outlineLevel="4" x14ac:dyDescent="0.35">
      <c r="A536" s="9" t="s">
        <v>326</v>
      </c>
      <c r="B536" s="9" t="s">
        <v>30</v>
      </c>
      <c r="C536" s="9" t="s">
        <v>66</v>
      </c>
      <c r="D536" s="9" t="s">
        <v>83</v>
      </c>
      <c r="E536" s="9" t="s">
        <v>33</v>
      </c>
      <c r="F536" s="10" t="s">
        <v>34</v>
      </c>
      <c r="G536" s="9">
        <v>1120</v>
      </c>
      <c r="H536" s="9">
        <v>3460</v>
      </c>
      <c r="I536" s="11" t="s">
        <v>84</v>
      </c>
      <c r="J536" s="12">
        <v>9925104</v>
      </c>
      <c r="K536" s="12">
        <v>9925104</v>
      </c>
      <c r="L536" s="12">
        <v>0</v>
      </c>
      <c r="M536" s="13">
        <f t="shared" si="108"/>
        <v>9925104</v>
      </c>
      <c r="N536" s="12">
        <v>0</v>
      </c>
      <c r="O536" s="12">
        <v>244804</v>
      </c>
      <c r="P536" s="12">
        <v>0</v>
      </c>
      <c r="Q536" s="12">
        <v>8932700</v>
      </c>
      <c r="R536" s="12">
        <v>8932700</v>
      </c>
      <c r="S536" s="12">
        <v>747600</v>
      </c>
      <c r="T536" s="12">
        <v>747600</v>
      </c>
      <c r="U536" s="12">
        <v>0</v>
      </c>
      <c r="V536" s="13">
        <f t="shared" si="105"/>
        <v>747600</v>
      </c>
      <c r="W536" s="14">
        <f t="shared" ref="W536:W598" si="110">+IF(K536=0,0,Q536/K536)</f>
        <v>0.90001072029068918</v>
      </c>
      <c r="X536" s="14">
        <f t="shared" ref="X536:X598" si="111">+IF(M536=0,0,Q536/M536)</f>
        <v>0.90001072029068918</v>
      </c>
      <c r="Y536" s="14">
        <f t="shared" ref="Y536:Y598" si="112">+IF(M536=0,0,(N536+O536+P536)/M536)</f>
        <v>2.466513197242064E-2</v>
      </c>
      <c r="Z536" s="14">
        <f t="shared" ref="Z536:Z598" si="113">+X536+Y536</f>
        <v>0.92467585226310978</v>
      </c>
    </row>
    <row r="537" spans="1:26" outlineLevel="3" x14ac:dyDescent="0.35">
      <c r="A537" s="24"/>
      <c r="B537" s="24"/>
      <c r="C537" s="24" t="s">
        <v>461</v>
      </c>
      <c r="D537" s="24"/>
      <c r="E537" s="24"/>
      <c r="F537" s="25"/>
      <c r="G537" s="24"/>
      <c r="H537" s="24"/>
      <c r="I537" s="26"/>
      <c r="J537" s="27">
        <f t="shared" ref="J537:V537" si="114">SUBTOTAL(9,J534:J536)</f>
        <v>309925104</v>
      </c>
      <c r="K537" s="27">
        <f t="shared" si="114"/>
        <v>24926684</v>
      </c>
      <c r="L537" s="27">
        <f t="shared" si="114"/>
        <v>0</v>
      </c>
      <c r="M537" s="27">
        <f t="shared" si="114"/>
        <v>24926684</v>
      </c>
      <c r="N537" s="27">
        <f t="shared" si="114"/>
        <v>0</v>
      </c>
      <c r="O537" s="27">
        <f t="shared" si="114"/>
        <v>15165400</v>
      </c>
      <c r="P537" s="27">
        <f t="shared" si="114"/>
        <v>0</v>
      </c>
      <c r="Q537" s="27">
        <f t="shared" si="114"/>
        <v>9013684</v>
      </c>
      <c r="R537" s="27">
        <f t="shared" si="114"/>
        <v>9013684</v>
      </c>
      <c r="S537" s="27">
        <f t="shared" si="114"/>
        <v>747600</v>
      </c>
      <c r="T537" s="27">
        <f t="shared" si="114"/>
        <v>747600</v>
      </c>
      <c r="U537" s="27">
        <f t="shared" si="114"/>
        <v>0</v>
      </c>
      <c r="V537" s="27">
        <f t="shared" si="114"/>
        <v>747600</v>
      </c>
      <c r="W537" s="28">
        <f t="shared" si="110"/>
        <v>0.36160782557359011</v>
      </c>
      <c r="X537" s="28">
        <f t="shared" si="111"/>
        <v>0.36160782557359011</v>
      </c>
      <c r="Y537" s="28">
        <f t="shared" si="112"/>
        <v>0.60840021881771356</v>
      </c>
      <c r="Z537" s="28">
        <f t="shared" si="113"/>
        <v>0.97000804439130373</v>
      </c>
    </row>
    <row r="538" spans="1:26" outlineLevel="4" x14ac:dyDescent="0.35">
      <c r="A538" s="18" t="s">
        <v>326</v>
      </c>
      <c r="B538" s="18" t="s">
        <v>30</v>
      </c>
      <c r="C538" s="18" t="s">
        <v>97</v>
      </c>
      <c r="D538" s="18" t="s">
        <v>112</v>
      </c>
      <c r="E538" s="18" t="s">
        <v>33</v>
      </c>
      <c r="F538" s="19" t="s">
        <v>34</v>
      </c>
      <c r="G538" s="18">
        <v>1120</v>
      </c>
      <c r="H538" s="18">
        <v>3460</v>
      </c>
      <c r="I538" s="20" t="s">
        <v>113</v>
      </c>
      <c r="J538" s="21">
        <v>257496</v>
      </c>
      <c r="K538" s="21">
        <v>257496</v>
      </c>
      <c r="L538" s="21">
        <v>0</v>
      </c>
      <c r="M538" s="22">
        <f t="shared" si="108"/>
        <v>257496</v>
      </c>
      <c r="N538" s="21">
        <v>0</v>
      </c>
      <c r="O538" s="21">
        <v>0</v>
      </c>
      <c r="P538" s="21">
        <v>0</v>
      </c>
      <c r="Q538" s="21">
        <v>91928.43</v>
      </c>
      <c r="R538" s="21">
        <v>91928.43</v>
      </c>
      <c r="S538" s="21">
        <v>165567.57</v>
      </c>
      <c r="T538" s="21">
        <v>165567.57</v>
      </c>
      <c r="U538" s="21">
        <v>0</v>
      </c>
      <c r="V538" s="22">
        <f t="shared" si="105"/>
        <v>165567.57</v>
      </c>
      <c r="W538" s="23">
        <f t="shared" si="110"/>
        <v>0.35700915742380462</v>
      </c>
      <c r="X538" s="23">
        <f t="shared" si="111"/>
        <v>0.35700915742380462</v>
      </c>
      <c r="Y538" s="23">
        <f t="shared" si="112"/>
        <v>0</v>
      </c>
      <c r="Z538" s="23">
        <f t="shared" si="113"/>
        <v>0.35700915742380462</v>
      </c>
    </row>
    <row r="539" spans="1:26" outlineLevel="4" x14ac:dyDescent="0.35">
      <c r="A539" s="9" t="s">
        <v>326</v>
      </c>
      <c r="B539" s="9" t="s">
        <v>30</v>
      </c>
      <c r="C539" s="9" t="s">
        <v>97</v>
      </c>
      <c r="D539" s="9" t="s">
        <v>116</v>
      </c>
      <c r="E539" s="9" t="s">
        <v>33</v>
      </c>
      <c r="F539" s="10" t="s">
        <v>34</v>
      </c>
      <c r="G539" s="9">
        <v>1120</v>
      </c>
      <c r="H539" s="9">
        <v>3460</v>
      </c>
      <c r="I539" s="11" t="s">
        <v>117</v>
      </c>
      <c r="J539" s="12">
        <v>585804</v>
      </c>
      <c r="K539" s="12">
        <v>585804</v>
      </c>
      <c r="L539" s="12">
        <v>0</v>
      </c>
      <c r="M539" s="13">
        <f t="shared" si="108"/>
        <v>585804</v>
      </c>
      <c r="N539" s="12">
        <v>0</v>
      </c>
      <c r="O539" s="12">
        <v>0</v>
      </c>
      <c r="P539" s="12">
        <v>0</v>
      </c>
      <c r="Q539" s="12">
        <v>404941.32</v>
      </c>
      <c r="R539" s="12">
        <v>404941.32</v>
      </c>
      <c r="S539" s="12">
        <v>180862.68</v>
      </c>
      <c r="T539" s="12">
        <v>180862.68</v>
      </c>
      <c r="U539" s="12">
        <v>0</v>
      </c>
      <c r="V539" s="13">
        <f t="shared" si="105"/>
        <v>180862.68</v>
      </c>
      <c r="W539" s="14">
        <f t="shared" si="110"/>
        <v>0.69125734887436752</v>
      </c>
      <c r="X539" s="14">
        <f t="shared" si="111"/>
        <v>0.69125734887436752</v>
      </c>
      <c r="Y539" s="14">
        <f t="shared" si="112"/>
        <v>0</v>
      </c>
      <c r="Z539" s="14">
        <f t="shared" si="113"/>
        <v>0.69125734887436752</v>
      </c>
    </row>
    <row r="540" spans="1:26" outlineLevel="4" x14ac:dyDescent="0.35">
      <c r="A540" s="9" t="s">
        <v>326</v>
      </c>
      <c r="B540" s="9" t="s">
        <v>30</v>
      </c>
      <c r="C540" s="9" t="s">
        <v>97</v>
      </c>
      <c r="D540" s="9" t="s">
        <v>120</v>
      </c>
      <c r="E540" s="9" t="s">
        <v>33</v>
      </c>
      <c r="F540" s="10" t="s">
        <v>34</v>
      </c>
      <c r="G540" s="9">
        <v>1120</v>
      </c>
      <c r="H540" s="9">
        <v>3460</v>
      </c>
      <c r="I540" s="11" t="s">
        <v>121</v>
      </c>
      <c r="J540" s="12">
        <v>382077</v>
      </c>
      <c r="K540" s="12">
        <v>382077</v>
      </c>
      <c r="L540" s="12">
        <v>0</v>
      </c>
      <c r="M540" s="13">
        <f t="shared" si="108"/>
        <v>382077</v>
      </c>
      <c r="N540" s="12">
        <v>0</v>
      </c>
      <c r="O540" s="12">
        <v>0</v>
      </c>
      <c r="P540" s="12">
        <v>0</v>
      </c>
      <c r="Q540" s="12">
        <v>330909.18</v>
      </c>
      <c r="R540" s="12">
        <v>330909.18</v>
      </c>
      <c r="S540" s="12">
        <v>51167.82</v>
      </c>
      <c r="T540" s="12">
        <v>51167.82</v>
      </c>
      <c r="U540" s="12">
        <v>0</v>
      </c>
      <c r="V540" s="13">
        <f t="shared" si="105"/>
        <v>51167.820000000007</v>
      </c>
      <c r="W540" s="14">
        <f t="shared" si="110"/>
        <v>0.86607982160663943</v>
      </c>
      <c r="X540" s="14">
        <f t="shared" si="111"/>
        <v>0.86607982160663943</v>
      </c>
      <c r="Y540" s="14">
        <f t="shared" si="112"/>
        <v>0</v>
      </c>
      <c r="Z540" s="14">
        <f t="shared" si="113"/>
        <v>0.86607982160663943</v>
      </c>
    </row>
    <row r="541" spans="1:26" outlineLevel="3" x14ac:dyDescent="0.35">
      <c r="A541" s="24"/>
      <c r="B541" s="24"/>
      <c r="C541" s="24" t="s">
        <v>462</v>
      </c>
      <c r="D541" s="24"/>
      <c r="E541" s="24"/>
      <c r="F541" s="25"/>
      <c r="G541" s="24"/>
      <c r="H541" s="24"/>
      <c r="I541" s="26"/>
      <c r="J541" s="27">
        <f t="shared" ref="J541:V541" si="115">SUBTOTAL(9,J538:J540)</f>
        <v>1225377</v>
      </c>
      <c r="K541" s="27">
        <f t="shared" si="115"/>
        <v>1225377</v>
      </c>
      <c r="L541" s="27">
        <f t="shared" si="115"/>
        <v>0</v>
      </c>
      <c r="M541" s="27">
        <f t="shared" si="115"/>
        <v>1225377</v>
      </c>
      <c r="N541" s="27">
        <f t="shared" si="115"/>
        <v>0</v>
      </c>
      <c r="O541" s="27">
        <f t="shared" si="115"/>
        <v>0</v>
      </c>
      <c r="P541" s="27">
        <f t="shared" si="115"/>
        <v>0</v>
      </c>
      <c r="Q541" s="27">
        <f t="shared" si="115"/>
        <v>827778.92999999993</v>
      </c>
      <c r="R541" s="27">
        <f t="shared" si="115"/>
        <v>827778.92999999993</v>
      </c>
      <c r="S541" s="27">
        <f t="shared" si="115"/>
        <v>397598.07</v>
      </c>
      <c r="T541" s="27">
        <f t="shared" si="115"/>
        <v>397598.07</v>
      </c>
      <c r="U541" s="27">
        <f t="shared" si="115"/>
        <v>0</v>
      </c>
      <c r="V541" s="27">
        <f t="shared" si="115"/>
        <v>397598.07</v>
      </c>
      <c r="W541" s="28">
        <f t="shared" si="110"/>
        <v>0.67553000423543119</v>
      </c>
      <c r="X541" s="28">
        <f t="shared" si="111"/>
        <v>0.67553000423543119</v>
      </c>
      <c r="Y541" s="28">
        <f t="shared" si="112"/>
        <v>0</v>
      </c>
      <c r="Z541" s="28">
        <f t="shared" si="113"/>
        <v>0.67553000423543119</v>
      </c>
    </row>
    <row r="542" spans="1:26" ht="78" outlineLevel="4" x14ac:dyDescent="0.35">
      <c r="A542" s="18" t="s">
        <v>326</v>
      </c>
      <c r="B542" s="18" t="s">
        <v>30</v>
      </c>
      <c r="C542" s="18" t="s">
        <v>139</v>
      </c>
      <c r="D542" s="18" t="s">
        <v>140</v>
      </c>
      <c r="E542" s="18" t="s">
        <v>54</v>
      </c>
      <c r="F542" s="19" t="s">
        <v>34</v>
      </c>
      <c r="G542" s="18">
        <v>1310</v>
      </c>
      <c r="H542" s="18">
        <v>3460</v>
      </c>
      <c r="I542" s="20" t="s">
        <v>141</v>
      </c>
      <c r="J542" s="21">
        <v>5928544</v>
      </c>
      <c r="K542" s="21">
        <v>4924253</v>
      </c>
      <c r="L542" s="21">
        <v>0</v>
      </c>
      <c r="M542" s="22">
        <f t="shared" si="108"/>
        <v>4924253</v>
      </c>
      <c r="N542" s="21">
        <v>0</v>
      </c>
      <c r="O542" s="21">
        <v>885037.95</v>
      </c>
      <c r="P542" s="21">
        <v>0</v>
      </c>
      <c r="Q542" s="21">
        <v>4039215.05</v>
      </c>
      <c r="R542" s="21">
        <v>4039215.05</v>
      </c>
      <c r="S542" s="21">
        <v>0</v>
      </c>
      <c r="T542" s="21">
        <v>0</v>
      </c>
      <c r="U542" s="21">
        <v>0</v>
      </c>
      <c r="V542" s="22">
        <f t="shared" si="105"/>
        <v>0</v>
      </c>
      <c r="W542" s="23">
        <f t="shared" si="110"/>
        <v>0.82026960231328483</v>
      </c>
      <c r="X542" s="23">
        <f t="shared" si="111"/>
        <v>0.82026960231328483</v>
      </c>
      <c r="Y542" s="23">
        <f t="shared" si="112"/>
        <v>0.17973039768671512</v>
      </c>
      <c r="Z542" s="23">
        <f t="shared" si="113"/>
        <v>1</v>
      </c>
    </row>
    <row r="543" spans="1:26" ht="78" outlineLevel="4" x14ac:dyDescent="0.35">
      <c r="A543" s="9" t="s">
        <v>326</v>
      </c>
      <c r="B543" s="9" t="s">
        <v>30</v>
      </c>
      <c r="C543" s="9" t="s">
        <v>139</v>
      </c>
      <c r="D543" s="9" t="s">
        <v>140</v>
      </c>
      <c r="E543" s="9" t="s">
        <v>142</v>
      </c>
      <c r="F543" s="10" t="s">
        <v>34</v>
      </c>
      <c r="G543" s="9">
        <v>1310</v>
      </c>
      <c r="H543" s="9">
        <v>3460</v>
      </c>
      <c r="I543" s="11" t="s">
        <v>143</v>
      </c>
      <c r="J543" s="12">
        <v>2472865</v>
      </c>
      <c r="K543" s="12">
        <v>2488467</v>
      </c>
      <c r="L543" s="12">
        <v>0</v>
      </c>
      <c r="M543" s="13">
        <f t="shared" si="108"/>
        <v>2488467</v>
      </c>
      <c r="N543" s="12">
        <v>0</v>
      </c>
      <c r="O543" s="12">
        <v>277856.87</v>
      </c>
      <c r="P543" s="12">
        <v>0</v>
      </c>
      <c r="Q543" s="12">
        <v>2210610.13</v>
      </c>
      <c r="R543" s="12">
        <v>2210610.13</v>
      </c>
      <c r="S543" s="12">
        <v>0</v>
      </c>
      <c r="T543" s="12">
        <v>0</v>
      </c>
      <c r="U543" s="12">
        <v>0</v>
      </c>
      <c r="V543" s="13">
        <f t="shared" si="105"/>
        <v>0</v>
      </c>
      <c r="W543" s="14">
        <f t="shared" si="110"/>
        <v>0.88834215201567868</v>
      </c>
      <c r="X543" s="14">
        <f t="shared" si="111"/>
        <v>0.88834215201567868</v>
      </c>
      <c r="Y543" s="14">
        <f t="shared" si="112"/>
        <v>0.11165784798432127</v>
      </c>
      <c r="Z543" s="14">
        <f t="shared" si="113"/>
        <v>1</v>
      </c>
    </row>
    <row r="544" spans="1:26" ht="52" outlineLevel="4" x14ac:dyDescent="0.35">
      <c r="A544" s="9" t="s">
        <v>326</v>
      </c>
      <c r="B544" s="9" t="s">
        <v>30</v>
      </c>
      <c r="C544" s="9" t="s">
        <v>139</v>
      </c>
      <c r="D544" s="9" t="s">
        <v>140</v>
      </c>
      <c r="E544" s="9" t="s">
        <v>144</v>
      </c>
      <c r="F544" s="10" t="s">
        <v>34</v>
      </c>
      <c r="G544" s="9">
        <v>1310</v>
      </c>
      <c r="H544" s="9">
        <v>3460</v>
      </c>
      <c r="I544" s="11" t="s">
        <v>145</v>
      </c>
      <c r="J544" s="12">
        <v>9601050</v>
      </c>
      <c r="K544" s="12">
        <v>12252138</v>
      </c>
      <c r="L544" s="12">
        <v>0</v>
      </c>
      <c r="M544" s="13">
        <f t="shared" si="108"/>
        <v>12252138</v>
      </c>
      <c r="N544" s="12">
        <v>0</v>
      </c>
      <c r="O544" s="12">
        <v>3988390.87</v>
      </c>
      <c r="P544" s="12">
        <v>0</v>
      </c>
      <c r="Q544" s="12">
        <v>8263747.1299999999</v>
      </c>
      <c r="R544" s="12">
        <v>8263747.1299999999</v>
      </c>
      <c r="S544" s="12">
        <v>0</v>
      </c>
      <c r="T544" s="12">
        <v>0</v>
      </c>
      <c r="U544" s="12">
        <v>0</v>
      </c>
      <c r="V544" s="13">
        <f t="shared" si="105"/>
        <v>0</v>
      </c>
      <c r="W544" s="14">
        <f t="shared" si="110"/>
        <v>0.67447388610869385</v>
      </c>
      <c r="X544" s="14">
        <f t="shared" si="111"/>
        <v>0.67447388610869385</v>
      </c>
      <c r="Y544" s="14">
        <f t="shared" si="112"/>
        <v>0.32552611389130615</v>
      </c>
      <c r="Z544" s="14">
        <f t="shared" si="113"/>
        <v>1</v>
      </c>
    </row>
    <row r="545" spans="1:26" ht="91" outlineLevel="4" x14ac:dyDescent="0.35">
      <c r="A545" s="9" t="s">
        <v>326</v>
      </c>
      <c r="B545" s="9" t="s">
        <v>30</v>
      </c>
      <c r="C545" s="9" t="s">
        <v>139</v>
      </c>
      <c r="D545" s="9" t="s">
        <v>140</v>
      </c>
      <c r="E545" s="9" t="s">
        <v>277</v>
      </c>
      <c r="F545" s="10" t="s">
        <v>34</v>
      </c>
      <c r="G545" s="9">
        <v>1310</v>
      </c>
      <c r="H545" s="9">
        <v>3460</v>
      </c>
      <c r="I545" s="11" t="s">
        <v>328</v>
      </c>
      <c r="J545" s="12">
        <v>49760046333</v>
      </c>
      <c r="K545" s="12">
        <v>49760046333</v>
      </c>
      <c r="L545" s="12">
        <v>0</v>
      </c>
      <c r="M545" s="13">
        <f t="shared" si="108"/>
        <v>49760046333</v>
      </c>
      <c r="N545" s="12">
        <v>0</v>
      </c>
      <c r="O545" s="12">
        <v>2146670525</v>
      </c>
      <c r="P545" s="12">
        <v>0</v>
      </c>
      <c r="Q545" s="12">
        <v>45613375808</v>
      </c>
      <c r="R545" s="12">
        <v>45613375808</v>
      </c>
      <c r="S545" s="12">
        <v>2000000000</v>
      </c>
      <c r="T545" s="12">
        <v>2000000000</v>
      </c>
      <c r="U545" s="12">
        <v>2000000000</v>
      </c>
      <c r="V545" s="13">
        <f t="shared" si="105"/>
        <v>2000000000</v>
      </c>
      <c r="W545" s="14">
        <f t="shared" si="110"/>
        <v>0.91666666672193187</v>
      </c>
      <c r="X545" s="14">
        <f t="shared" si="111"/>
        <v>0.91666666672193187</v>
      </c>
      <c r="Y545" s="14">
        <f t="shared" si="112"/>
        <v>4.3140444657833149E-2</v>
      </c>
      <c r="Z545" s="14">
        <f t="shared" si="113"/>
        <v>0.95980711137976504</v>
      </c>
    </row>
    <row r="546" spans="1:26" ht="104" outlineLevel="4" x14ac:dyDescent="0.35">
      <c r="A546" s="9" t="s">
        <v>326</v>
      </c>
      <c r="B546" s="9" t="s">
        <v>30</v>
      </c>
      <c r="C546" s="9" t="s">
        <v>139</v>
      </c>
      <c r="D546" s="9" t="s">
        <v>140</v>
      </c>
      <c r="E546" s="9" t="s">
        <v>277</v>
      </c>
      <c r="F546" s="10" t="s">
        <v>36</v>
      </c>
      <c r="G546" s="9">
        <v>1310</v>
      </c>
      <c r="H546" s="9">
        <v>3460</v>
      </c>
      <c r="I546" s="11" t="s">
        <v>329</v>
      </c>
      <c r="J546" s="37" t="s">
        <v>447</v>
      </c>
      <c r="K546" s="12">
        <v>12193824168</v>
      </c>
      <c r="L546" s="12">
        <v>2000000000</v>
      </c>
      <c r="M546" s="13">
        <f t="shared" si="108"/>
        <v>12193824168</v>
      </c>
      <c r="N546" s="12">
        <v>0</v>
      </c>
      <c r="O546" s="12">
        <v>1354869352</v>
      </c>
      <c r="P546" s="12">
        <v>0</v>
      </c>
      <c r="Q546" s="12">
        <v>10838954816</v>
      </c>
      <c r="R546" s="12">
        <v>10838954816</v>
      </c>
      <c r="S546" s="12">
        <v>0</v>
      </c>
      <c r="T546" s="12">
        <v>0</v>
      </c>
      <c r="U546" s="12">
        <v>0</v>
      </c>
      <c r="V546" s="13">
        <f t="shared" si="105"/>
        <v>0</v>
      </c>
      <c r="W546" s="14">
        <f t="shared" si="110"/>
        <v>0.88888888888888884</v>
      </c>
      <c r="X546" s="14">
        <f t="shared" si="111"/>
        <v>0.88888888888888884</v>
      </c>
      <c r="Y546" s="14">
        <f t="shared" si="112"/>
        <v>0.1111111111111111</v>
      </c>
      <c r="Z546" s="14">
        <f t="shared" si="113"/>
        <v>1</v>
      </c>
    </row>
    <row r="547" spans="1:26" ht="91" outlineLevel="4" x14ac:dyDescent="0.35">
      <c r="A547" s="9" t="s">
        <v>326</v>
      </c>
      <c r="B547" s="9" t="s">
        <v>30</v>
      </c>
      <c r="C547" s="9" t="s">
        <v>139</v>
      </c>
      <c r="D547" s="9" t="s">
        <v>140</v>
      </c>
      <c r="E547" s="9" t="s">
        <v>279</v>
      </c>
      <c r="F547" s="10" t="s">
        <v>34</v>
      </c>
      <c r="G547" s="9">
        <v>1310</v>
      </c>
      <c r="H547" s="9">
        <v>3460</v>
      </c>
      <c r="I547" s="11" t="s">
        <v>330</v>
      </c>
      <c r="J547" s="12">
        <v>100000000</v>
      </c>
      <c r="K547" s="12">
        <v>71753399</v>
      </c>
      <c r="L547" s="12">
        <v>0</v>
      </c>
      <c r="M547" s="13">
        <f t="shared" si="108"/>
        <v>71753399</v>
      </c>
      <c r="N547" s="12">
        <v>0</v>
      </c>
      <c r="O547" s="12">
        <v>0</v>
      </c>
      <c r="P547" s="12">
        <v>0</v>
      </c>
      <c r="Q547" s="12">
        <v>71753399</v>
      </c>
      <c r="R547" s="12">
        <v>71753399</v>
      </c>
      <c r="S547" s="12">
        <v>0</v>
      </c>
      <c r="T547" s="12">
        <v>0</v>
      </c>
      <c r="U547" s="12">
        <v>0</v>
      </c>
      <c r="V547" s="13">
        <f t="shared" si="105"/>
        <v>0</v>
      </c>
      <c r="W547" s="14">
        <f t="shared" si="110"/>
        <v>1</v>
      </c>
      <c r="X547" s="14">
        <f t="shared" si="111"/>
        <v>1</v>
      </c>
      <c r="Y547" s="14">
        <f t="shared" si="112"/>
        <v>0</v>
      </c>
      <c r="Z547" s="14">
        <f t="shared" si="113"/>
        <v>1</v>
      </c>
    </row>
    <row r="548" spans="1:26" ht="65" outlineLevel="4" x14ac:dyDescent="0.35">
      <c r="A548" s="9" t="s">
        <v>326</v>
      </c>
      <c r="B548" s="9" t="s">
        <v>30</v>
      </c>
      <c r="C548" s="9" t="s">
        <v>139</v>
      </c>
      <c r="D548" s="9" t="s">
        <v>140</v>
      </c>
      <c r="E548" s="9" t="s">
        <v>331</v>
      </c>
      <c r="F548" s="10" t="s">
        <v>34</v>
      </c>
      <c r="G548" s="9">
        <v>1310</v>
      </c>
      <c r="H548" s="9">
        <v>3460</v>
      </c>
      <c r="I548" s="11" t="s">
        <v>332</v>
      </c>
      <c r="J548" s="12">
        <v>44000000000</v>
      </c>
      <c r="K548" s="12">
        <v>48358650700.459999</v>
      </c>
      <c r="L548" s="12">
        <v>0</v>
      </c>
      <c r="M548" s="13">
        <f t="shared" si="108"/>
        <v>48358650700.459999</v>
      </c>
      <c r="N548" s="12">
        <v>0</v>
      </c>
      <c r="O548" s="12">
        <v>1657748150.6700001</v>
      </c>
      <c r="P548" s="12">
        <v>0</v>
      </c>
      <c r="Q548" s="12">
        <v>46700902549.790001</v>
      </c>
      <c r="R548" s="12">
        <v>46694953509.989998</v>
      </c>
      <c r="S548" s="12">
        <v>0</v>
      </c>
      <c r="T548" s="12">
        <v>0</v>
      </c>
      <c r="U548" s="12">
        <v>0</v>
      </c>
      <c r="V548" s="13">
        <f t="shared" si="105"/>
        <v>0</v>
      </c>
      <c r="W548" s="14">
        <f t="shared" si="110"/>
        <v>0.96571971867167439</v>
      </c>
      <c r="X548" s="14">
        <f t="shared" si="111"/>
        <v>0.96571971867167439</v>
      </c>
      <c r="Y548" s="14">
        <f t="shared" si="112"/>
        <v>3.4280281328325633E-2</v>
      </c>
      <c r="Z548" s="14">
        <f t="shared" si="113"/>
        <v>1</v>
      </c>
    </row>
    <row r="549" spans="1:26" ht="65" outlineLevel="4" x14ac:dyDescent="0.35">
      <c r="A549" s="9" t="s">
        <v>326</v>
      </c>
      <c r="B549" s="9" t="s">
        <v>30</v>
      </c>
      <c r="C549" s="9" t="s">
        <v>139</v>
      </c>
      <c r="D549" s="9" t="s">
        <v>140</v>
      </c>
      <c r="E549" s="9" t="s">
        <v>158</v>
      </c>
      <c r="F549" s="10" t="s">
        <v>34</v>
      </c>
      <c r="G549" s="9">
        <v>1310</v>
      </c>
      <c r="H549" s="9">
        <v>3460</v>
      </c>
      <c r="I549" s="11" t="s">
        <v>333</v>
      </c>
      <c r="J549" s="12">
        <v>17168862413</v>
      </c>
      <c r="K549" s="12">
        <v>17168862413</v>
      </c>
      <c r="L549" s="12">
        <v>0</v>
      </c>
      <c r="M549" s="13">
        <f t="shared" si="108"/>
        <v>17168862413</v>
      </c>
      <c r="N549" s="12">
        <v>0</v>
      </c>
      <c r="O549" s="12">
        <v>0</v>
      </c>
      <c r="P549" s="12">
        <v>0</v>
      </c>
      <c r="Q549" s="12">
        <v>17168862413</v>
      </c>
      <c r="R549" s="12">
        <v>17168862413</v>
      </c>
      <c r="S549" s="12">
        <v>0</v>
      </c>
      <c r="T549" s="12">
        <v>0</v>
      </c>
      <c r="U549" s="12">
        <v>0</v>
      </c>
      <c r="V549" s="13">
        <f t="shared" si="105"/>
        <v>0</v>
      </c>
      <c r="W549" s="14">
        <f t="shared" si="110"/>
        <v>1</v>
      </c>
      <c r="X549" s="14">
        <f t="shared" si="111"/>
        <v>1</v>
      </c>
      <c r="Y549" s="14">
        <f t="shared" si="112"/>
        <v>0</v>
      </c>
      <c r="Z549" s="14">
        <f t="shared" si="113"/>
        <v>1</v>
      </c>
    </row>
    <row r="550" spans="1:26" ht="65" outlineLevel="4" x14ac:dyDescent="0.35">
      <c r="A550" s="9" t="s">
        <v>326</v>
      </c>
      <c r="B550" s="9" t="s">
        <v>30</v>
      </c>
      <c r="C550" s="9" t="s">
        <v>139</v>
      </c>
      <c r="D550" s="9" t="s">
        <v>140</v>
      </c>
      <c r="E550" s="9" t="s">
        <v>160</v>
      </c>
      <c r="F550" s="10" t="s">
        <v>34</v>
      </c>
      <c r="G550" s="9">
        <v>1310</v>
      </c>
      <c r="H550" s="9">
        <v>3460</v>
      </c>
      <c r="I550" s="11" t="s">
        <v>334</v>
      </c>
      <c r="J550" s="12">
        <v>23938121696</v>
      </c>
      <c r="K550" s="12">
        <v>47500930029.43</v>
      </c>
      <c r="L550" s="12">
        <v>0</v>
      </c>
      <c r="M550" s="13">
        <f t="shared" si="108"/>
        <v>47500930029.43</v>
      </c>
      <c r="N550" s="12">
        <v>0</v>
      </c>
      <c r="O550" s="12">
        <v>3216525328.0100002</v>
      </c>
      <c r="P550" s="12">
        <v>0</v>
      </c>
      <c r="Q550" s="12">
        <v>44284404701.419998</v>
      </c>
      <c r="R550" s="12">
        <v>44272661654.699997</v>
      </c>
      <c r="S550" s="12">
        <v>0</v>
      </c>
      <c r="T550" s="12">
        <v>0</v>
      </c>
      <c r="U550" s="12">
        <v>0</v>
      </c>
      <c r="V550" s="13">
        <f t="shared" si="105"/>
        <v>0</v>
      </c>
      <c r="W550" s="14">
        <f t="shared" si="110"/>
        <v>0.932285003135367</v>
      </c>
      <c r="X550" s="14">
        <f t="shared" si="111"/>
        <v>0.932285003135367</v>
      </c>
      <c r="Y550" s="14">
        <f t="shared" si="112"/>
        <v>6.771499686463292E-2</v>
      </c>
      <c r="Z550" s="14">
        <f t="shared" si="113"/>
        <v>0.99999999999999989</v>
      </c>
    </row>
    <row r="551" spans="1:26" ht="65" outlineLevel="4" x14ac:dyDescent="0.35">
      <c r="A551" s="9" t="s">
        <v>326</v>
      </c>
      <c r="B551" s="9" t="s">
        <v>30</v>
      </c>
      <c r="C551" s="9" t="s">
        <v>139</v>
      </c>
      <c r="D551" s="9" t="s">
        <v>140</v>
      </c>
      <c r="E551" s="9" t="s">
        <v>160</v>
      </c>
      <c r="F551" s="10" t="s">
        <v>36</v>
      </c>
      <c r="G551" s="9">
        <v>1310</v>
      </c>
      <c r="H551" s="9">
        <v>3460</v>
      </c>
      <c r="I551" s="11" t="s">
        <v>334</v>
      </c>
      <c r="J551" s="37" t="s">
        <v>447</v>
      </c>
      <c r="K551" s="12">
        <v>2190718410</v>
      </c>
      <c r="L551" s="12">
        <v>0</v>
      </c>
      <c r="M551" s="13">
        <f t="shared" si="108"/>
        <v>2190718410</v>
      </c>
      <c r="N551" s="12">
        <v>0</v>
      </c>
      <c r="O551" s="12">
        <v>2190718410</v>
      </c>
      <c r="P551" s="12">
        <v>0</v>
      </c>
      <c r="Q551" s="12">
        <v>0</v>
      </c>
      <c r="R551" s="12">
        <v>0</v>
      </c>
      <c r="S551" s="12">
        <v>0</v>
      </c>
      <c r="T551" s="12">
        <v>0</v>
      </c>
      <c r="U551" s="12">
        <v>0</v>
      </c>
      <c r="V551" s="13">
        <f t="shared" si="105"/>
        <v>0</v>
      </c>
      <c r="W551" s="14">
        <f t="shared" si="110"/>
        <v>0</v>
      </c>
      <c r="X551" s="14">
        <f t="shared" si="111"/>
        <v>0</v>
      </c>
      <c r="Y551" s="14">
        <f t="shared" si="112"/>
        <v>1</v>
      </c>
      <c r="Z551" s="14">
        <f t="shared" si="113"/>
        <v>1</v>
      </c>
    </row>
    <row r="552" spans="1:26" ht="91" outlineLevel="4" x14ac:dyDescent="0.35">
      <c r="A552" s="9" t="s">
        <v>326</v>
      </c>
      <c r="B552" s="9" t="s">
        <v>30</v>
      </c>
      <c r="C552" s="9" t="s">
        <v>139</v>
      </c>
      <c r="D552" s="9" t="s">
        <v>140</v>
      </c>
      <c r="E552" s="9" t="s">
        <v>335</v>
      </c>
      <c r="F552" s="10" t="s">
        <v>34</v>
      </c>
      <c r="G552" s="9">
        <v>1310</v>
      </c>
      <c r="H552" s="9">
        <v>3460</v>
      </c>
      <c r="I552" s="11" t="s">
        <v>336</v>
      </c>
      <c r="J552" s="12">
        <v>10221512018</v>
      </c>
      <c r="K552" s="12">
        <v>12743356675</v>
      </c>
      <c r="L552" s="12">
        <v>0</v>
      </c>
      <c r="M552" s="13">
        <f t="shared" si="108"/>
        <v>12743356675</v>
      </c>
      <c r="N552" s="12">
        <v>0</v>
      </c>
      <c r="O552" s="12">
        <v>543737816.76999998</v>
      </c>
      <c r="P552" s="12">
        <v>0</v>
      </c>
      <c r="Q552" s="12">
        <v>12199618858.23</v>
      </c>
      <c r="R552" s="12">
        <v>12198226292.139999</v>
      </c>
      <c r="S552" s="12">
        <v>0</v>
      </c>
      <c r="T552" s="12">
        <v>0</v>
      </c>
      <c r="U552" s="12">
        <v>0</v>
      </c>
      <c r="V552" s="13">
        <f t="shared" si="105"/>
        <v>0</v>
      </c>
      <c r="W552" s="14">
        <f t="shared" si="110"/>
        <v>0.95733166459691832</v>
      </c>
      <c r="X552" s="14">
        <f t="shared" si="111"/>
        <v>0.95733166459691832</v>
      </c>
      <c r="Y552" s="14">
        <f t="shared" si="112"/>
        <v>4.2668335403081702E-2</v>
      </c>
      <c r="Z552" s="14">
        <f t="shared" si="113"/>
        <v>1</v>
      </c>
    </row>
    <row r="553" spans="1:26" ht="65" outlineLevel="4" x14ac:dyDescent="0.35">
      <c r="A553" s="9" t="s">
        <v>326</v>
      </c>
      <c r="B553" s="9" t="s">
        <v>30</v>
      </c>
      <c r="C553" s="9" t="s">
        <v>139</v>
      </c>
      <c r="D553" s="9" t="s">
        <v>140</v>
      </c>
      <c r="E553" s="9" t="s">
        <v>337</v>
      </c>
      <c r="F553" s="10" t="s">
        <v>34</v>
      </c>
      <c r="G553" s="9">
        <v>1310</v>
      </c>
      <c r="H553" s="9">
        <v>3460</v>
      </c>
      <c r="I553" s="11" t="s">
        <v>338</v>
      </c>
      <c r="J553" s="12">
        <v>50000000000</v>
      </c>
      <c r="K553" s="12">
        <v>35487729191</v>
      </c>
      <c r="L553" s="12">
        <v>0</v>
      </c>
      <c r="M553" s="13">
        <f t="shared" si="108"/>
        <v>35487729191</v>
      </c>
      <c r="N553" s="12">
        <v>0</v>
      </c>
      <c r="O553" s="12">
        <v>200739508.02000001</v>
      </c>
      <c r="P553" s="12">
        <v>0</v>
      </c>
      <c r="Q553" s="12">
        <v>35286989682.980003</v>
      </c>
      <c r="R553" s="12">
        <v>35286989682.980003</v>
      </c>
      <c r="S553" s="12">
        <v>0</v>
      </c>
      <c r="T553" s="12">
        <v>0</v>
      </c>
      <c r="U553" s="12">
        <v>0</v>
      </c>
      <c r="V553" s="13">
        <f t="shared" si="105"/>
        <v>0</v>
      </c>
      <c r="W553" s="14">
        <f t="shared" si="110"/>
        <v>0.9943434107339022</v>
      </c>
      <c r="X553" s="14">
        <f t="shared" si="111"/>
        <v>0.9943434107339022</v>
      </c>
      <c r="Y553" s="14">
        <f t="shared" si="112"/>
        <v>5.6565892660979085E-3</v>
      </c>
      <c r="Z553" s="14">
        <f t="shared" si="113"/>
        <v>1</v>
      </c>
    </row>
    <row r="554" spans="1:26" ht="65" outlineLevel="4" x14ac:dyDescent="0.35">
      <c r="A554" s="9" t="s">
        <v>326</v>
      </c>
      <c r="B554" s="9" t="s">
        <v>30</v>
      </c>
      <c r="C554" s="9" t="s">
        <v>139</v>
      </c>
      <c r="D554" s="9" t="s">
        <v>140</v>
      </c>
      <c r="E554" s="9" t="s">
        <v>339</v>
      </c>
      <c r="F554" s="10" t="s">
        <v>34</v>
      </c>
      <c r="G554" s="9">
        <v>1310</v>
      </c>
      <c r="H554" s="9">
        <v>3460</v>
      </c>
      <c r="I554" s="11" t="s">
        <v>340</v>
      </c>
      <c r="J554" s="12">
        <v>272712000</v>
      </c>
      <c r="K554" s="12">
        <v>272712000</v>
      </c>
      <c r="L554" s="12">
        <v>0</v>
      </c>
      <c r="M554" s="13">
        <f t="shared" si="108"/>
        <v>272712000</v>
      </c>
      <c r="N554" s="12">
        <v>0</v>
      </c>
      <c r="O554" s="12">
        <v>114214.28</v>
      </c>
      <c r="P554" s="12">
        <v>0</v>
      </c>
      <c r="Q554" s="12">
        <v>272597785.72000003</v>
      </c>
      <c r="R554" s="12">
        <v>272597785.72000003</v>
      </c>
      <c r="S554" s="12">
        <v>0</v>
      </c>
      <c r="T554" s="12">
        <v>0</v>
      </c>
      <c r="U554" s="12">
        <v>0</v>
      </c>
      <c r="V554" s="13">
        <f t="shared" si="105"/>
        <v>0</v>
      </c>
      <c r="W554" s="14">
        <f t="shared" si="110"/>
        <v>0.99958119085335451</v>
      </c>
      <c r="X554" s="14">
        <f t="shared" si="111"/>
        <v>0.99958119085335451</v>
      </c>
      <c r="Y554" s="14">
        <f t="shared" si="112"/>
        <v>4.188091466455455E-4</v>
      </c>
      <c r="Z554" s="14">
        <f t="shared" si="113"/>
        <v>1</v>
      </c>
    </row>
    <row r="555" spans="1:26" ht="78" outlineLevel="4" x14ac:dyDescent="0.35">
      <c r="A555" s="9" t="s">
        <v>326</v>
      </c>
      <c r="B555" s="9" t="s">
        <v>30</v>
      </c>
      <c r="C555" s="9" t="s">
        <v>139</v>
      </c>
      <c r="D555" s="9" t="s">
        <v>140</v>
      </c>
      <c r="E555" s="9" t="s">
        <v>341</v>
      </c>
      <c r="F555" s="10" t="s">
        <v>34</v>
      </c>
      <c r="G555" s="9">
        <v>1310</v>
      </c>
      <c r="H555" s="9">
        <v>3460</v>
      </c>
      <c r="I555" s="11" t="s">
        <v>342</v>
      </c>
      <c r="J555" s="12">
        <v>11000000000</v>
      </c>
      <c r="K555" s="12">
        <v>11000000000</v>
      </c>
      <c r="L555" s="12">
        <v>0</v>
      </c>
      <c r="M555" s="13">
        <f t="shared" si="108"/>
        <v>11000000000</v>
      </c>
      <c r="N555" s="12">
        <v>0</v>
      </c>
      <c r="O555" s="12">
        <v>1779797923.23</v>
      </c>
      <c r="P555" s="12">
        <v>0</v>
      </c>
      <c r="Q555" s="12">
        <v>9220202076.7700005</v>
      </c>
      <c r="R555" s="12">
        <v>9220202076.7700005</v>
      </c>
      <c r="S555" s="12">
        <v>0</v>
      </c>
      <c r="T555" s="12">
        <v>0</v>
      </c>
      <c r="U555" s="12">
        <v>0</v>
      </c>
      <c r="V555" s="13">
        <f t="shared" si="105"/>
        <v>0</v>
      </c>
      <c r="W555" s="14">
        <f t="shared" si="110"/>
        <v>0.83820018879727276</v>
      </c>
      <c r="X555" s="14">
        <f t="shared" si="111"/>
        <v>0.83820018879727276</v>
      </c>
      <c r="Y555" s="14">
        <f t="shared" si="112"/>
        <v>0.16179981120272727</v>
      </c>
      <c r="Z555" s="14">
        <f t="shared" si="113"/>
        <v>1</v>
      </c>
    </row>
    <row r="556" spans="1:26" ht="104" outlineLevel="4" x14ac:dyDescent="0.35">
      <c r="A556" s="9" t="s">
        <v>326</v>
      </c>
      <c r="B556" s="9" t="s">
        <v>30</v>
      </c>
      <c r="C556" s="9" t="s">
        <v>139</v>
      </c>
      <c r="D556" s="9" t="s">
        <v>140</v>
      </c>
      <c r="E556" s="9" t="s">
        <v>343</v>
      </c>
      <c r="F556" s="10" t="s">
        <v>34</v>
      </c>
      <c r="G556" s="9">
        <v>1310</v>
      </c>
      <c r="H556" s="9">
        <v>3460</v>
      </c>
      <c r="I556" s="11" t="s">
        <v>344</v>
      </c>
      <c r="J556" s="12">
        <v>698259184</v>
      </c>
      <c r="K556" s="12">
        <v>698259184</v>
      </c>
      <c r="L556" s="12">
        <v>0</v>
      </c>
      <c r="M556" s="13">
        <f t="shared" si="108"/>
        <v>698259184</v>
      </c>
      <c r="N556" s="12">
        <v>0</v>
      </c>
      <c r="O556" s="12">
        <v>58188269</v>
      </c>
      <c r="P556" s="12">
        <v>0</v>
      </c>
      <c r="Q556" s="12">
        <v>640070915</v>
      </c>
      <c r="R556" s="12">
        <v>640070915</v>
      </c>
      <c r="S556" s="12">
        <v>0</v>
      </c>
      <c r="T556" s="12">
        <v>0</v>
      </c>
      <c r="U556" s="12">
        <v>0</v>
      </c>
      <c r="V556" s="13">
        <f t="shared" si="105"/>
        <v>0</v>
      </c>
      <c r="W556" s="14">
        <f t="shared" si="110"/>
        <v>0.91666666141551245</v>
      </c>
      <c r="X556" s="14">
        <f t="shared" si="111"/>
        <v>0.91666666141551245</v>
      </c>
      <c r="Y556" s="14">
        <f t="shared" si="112"/>
        <v>8.3333338584487562E-2</v>
      </c>
      <c r="Z556" s="14">
        <f t="shared" si="113"/>
        <v>1</v>
      </c>
    </row>
    <row r="557" spans="1:26" ht="78" outlineLevel="4" x14ac:dyDescent="0.35">
      <c r="A557" s="9" t="s">
        <v>326</v>
      </c>
      <c r="B557" s="9" t="s">
        <v>30</v>
      </c>
      <c r="C557" s="9" t="s">
        <v>139</v>
      </c>
      <c r="D557" s="9" t="s">
        <v>140</v>
      </c>
      <c r="E557" s="9" t="s">
        <v>182</v>
      </c>
      <c r="F557" s="10" t="s">
        <v>34</v>
      </c>
      <c r="G557" s="9">
        <v>1310</v>
      </c>
      <c r="H557" s="9">
        <v>3460</v>
      </c>
      <c r="I557" s="11" t="s">
        <v>345</v>
      </c>
      <c r="J557" s="12">
        <v>100000000</v>
      </c>
      <c r="K557" s="12">
        <v>100000000</v>
      </c>
      <c r="L557" s="12">
        <v>0</v>
      </c>
      <c r="M557" s="13">
        <f t="shared" si="108"/>
        <v>100000000</v>
      </c>
      <c r="N557" s="12">
        <v>0</v>
      </c>
      <c r="O557" s="12">
        <v>0</v>
      </c>
      <c r="P557" s="12">
        <v>0</v>
      </c>
      <c r="Q557" s="12">
        <v>100000000</v>
      </c>
      <c r="R557" s="12">
        <v>100000000</v>
      </c>
      <c r="S557" s="12">
        <v>0</v>
      </c>
      <c r="T557" s="12">
        <v>0</v>
      </c>
      <c r="U557" s="12">
        <v>0</v>
      </c>
      <c r="V557" s="13">
        <f t="shared" si="105"/>
        <v>0</v>
      </c>
      <c r="W557" s="14">
        <f t="shared" si="110"/>
        <v>1</v>
      </c>
      <c r="X557" s="14">
        <f t="shared" si="111"/>
        <v>1</v>
      </c>
      <c r="Y557" s="14">
        <f t="shared" si="112"/>
        <v>0</v>
      </c>
      <c r="Z557" s="14">
        <f t="shared" si="113"/>
        <v>1</v>
      </c>
    </row>
    <row r="558" spans="1:26" ht="104" outlineLevel="4" x14ac:dyDescent="0.35">
      <c r="A558" s="9" t="s">
        <v>326</v>
      </c>
      <c r="B558" s="9" t="s">
        <v>30</v>
      </c>
      <c r="C558" s="9" t="s">
        <v>139</v>
      </c>
      <c r="D558" s="9" t="s">
        <v>140</v>
      </c>
      <c r="E558" s="9" t="s">
        <v>346</v>
      </c>
      <c r="F558" s="10" t="s">
        <v>34</v>
      </c>
      <c r="G558" s="9">
        <v>1310</v>
      </c>
      <c r="H558" s="9">
        <v>3460</v>
      </c>
      <c r="I558" s="11" t="s">
        <v>347</v>
      </c>
      <c r="J558" s="12">
        <v>100000000</v>
      </c>
      <c r="K558" s="12">
        <v>87806631.620000005</v>
      </c>
      <c r="L558" s="12">
        <v>0</v>
      </c>
      <c r="M558" s="13">
        <f t="shared" si="108"/>
        <v>87806631.620000005</v>
      </c>
      <c r="N558" s="12">
        <v>0</v>
      </c>
      <c r="O558" s="12">
        <v>51484834.520000003</v>
      </c>
      <c r="P558" s="12">
        <v>0</v>
      </c>
      <c r="Q558" s="12">
        <v>36321797.100000001</v>
      </c>
      <c r="R558" s="12">
        <v>36321797.100000001</v>
      </c>
      <c r="S558" s="12">
        <v>0</v>
      </c>
      <c r="T558" s="12">
        <v>0</v>
      </c>
      <c r="U558" s="12">
        <v>0</v>
      </c>
      <c r="V558" s="13">
        <f t="shared" si="105"/>
        <v>0</v>
      </c>
      <c r="W558" s="14">
        <f t="shared" si="110"/>
        <v>0.41365665018548403</v>
      </c>
      <c r="X558" s="14">
        <f t="shared" si="111"/>
        <v>0.41365665018548403</v>
      </c>
      <c r="Y558" s="14">
        <f t="shared" si="112"/>
        <v>0.58634334981451597</v>
      </c>
      <c r="Z558" s="14">
        <f t="shared" si="113"/>
        <v>1</v>
      </c>
    </row>
    <row r="559" spans="1:26" ht="130" outlineLevel="4" x14ac:dyDescent="0.35">
      <c r="A559" s="9" t="s">
        <v>326</v>
      </c>
      <c r="B559" s="9" t="s">
        <v>30</v>
      </c>
      <c r="C559" s="9" t="s">
        <v>139</v>
      </c>
      <c r="D559" s="9" t="s">
        <v>140</v>
      </c>
      <c r="E559" s="9" t="s">
        <v>186</v>
      </c>
      <c r="F559" s="10" t="s">
        <v>34</v>
      </c>
      <c r="G559" s="9">
        <v>1310</v>
      </c>
      <c r="H559" s="9">
        <v>3460</v>
      </c>
      <c r="I559" s="11" t="s">
        <v>348</v>
      </c>
      <c r="J559" s="12">
        <v>1617495395</v>
      </c>
      <c r="K559" s="12">
        <v>1617495395</v>
      </c>
      <c r="L559" s="12">
        <v>0</v>
      </c>
      <c r="M559" s="13">
        <f t="shared" si="108"/>
        <v>1617495395</v>
      </c>
      <c r="N559" s="12">
        <v>0</v>
      </c>
      <c r="O559" s="12">
        <v>134791293</v>
      </c>
      <c r="P559" s="12">
        <v>0</v>
      </c>
      <c r="Q559" s="12">
        <v>1482704102</v>
      </c>
      <c r="R559" s="12">
        <v>1482704102</v>
      </c>
      <c r="S559" s="12">
        <v>0</v>
      </c>
      <c r="T559" s="12">
        <v>0</v>
      </c>
      <c r="U559" s="12">
        <v>0</v>
      </c>
      <c r="V559" s="13">
        <f t="shared" si="105"/>
        <v>0</v>
      </c>
      <c r="W559" s="14">
        <f t="shared" si="110"/>
        <v>0.91666666043274891</v>
      </c>
      <c r="X559" s="14">
        <f t="shared" si="111"/>
        <v>0.91666666043274891</v>
      </c>
      <c r="Y559" s="14">
        <f t="shared" si="112"/>
        <v>8.3333339567251127E-2</v>
      </c>
      <c r="Z559" s="14">
        <f t="shared" si="113"/>
        <v>1</v>
      </c>
    </row>
    <row r="560" spans="1:26" ht="65" outlineLevel="4" x14ac:dyDescent="0.35">
      <c r="A560" s="9" t="s">
        <v>326</v>
      </c>
      <c r="B560" s="9" t="s">
        <v>30</v>
      </c>
      <c r="C560" s="9" t="s">
        <v>139</v>
      </c>
      <c r="D560" s="9" t="s">
        <v>140</v>
      </c>
      <c r="E560" s="9" t="s">
        <v>164</v>
      </c>
      <c r="F560" s="10" t="s">
        <v>34</v>
      </c>
      <c r="G560" s="9">
        <v>1310</v>
      </c>
      <c r="H560" s="9">
        <v>3460</v>
      </c>
      <c r="I560" s="11" t="s">
        <v>349</v>
      </c>
      <c r="J560" s="12">
        <v>50000000</v>
      </c>
      <c r="K560" s="12">
        <v>78246601</v>
      </c>
      <c r="L560" s="12">
        <v>0</v>
      </c>
      <c r="M560" s="13">
        <f t="shared" si="108"/>
        <v>78246601</v>
      </c>
      <c r="N560" s="12">
        <v>0</v>
      </c>
      <c r="O560" s="12">
        <v>13130890.25</v>
      </c>
      <c r="P560" s="12">
        <v>0</v>
      </c>
      <c r="Q560" s="12">
        <v>65115710.75</v>
      </c>
      <c r="R560" s="12">
        <v>65115710.75</v>
      </c>
      <c r="S560" s="12">
        <v>0</v>
      </c>
      <c r="T560" s="12">
        <v>0</v>
      </c>
      <c r="U560" s="12">
        <v>0</v>
      </c>
      <c r="V560" s="13">
        <f t="shared" si="105"/>
        <v>0</v>
      </c>
      <c r="W560" s="14">
        <f t="shared" si="110"/>
        <v>0.832185806384101</v>
      </c>
      <c r="X560" s="14">
        <f t="shared" si="111"/>
        <v>0.832185806384101</v>
      </c>
      <c r="Y560" s="14">
        <f t="shared" si="112"/>
        <v>0.16781419361589905</v>
      </c>
      <c r="Z560" s="14">
        <f t="shared" si="113"/>
        <v>1</v>
      </c>
    </row>
    <row r="561" spans="1:26" ht="104" outlineLevel="4" x14ac:dyDescent="0.35">
      <c r="A561" s="9" t="s">
        <v>326</v>
      </c>
      <c r="B561" s="9" t="s">
        <v>30</v>
      </c>
      <c r="C561" s="9" t="s">
        <v>139</v>
      </c>
      <c r="D561" s="9" t="s">
        <v>350</v>
      </c>
      <c r="E561" s="9" t="s">
        <v>33</v>
      </c>
      <c r="F561" s="10" t="s">
        <v>34</v>
      </c>
      <c r="G561" s="9">
        <v>1320</v>
      </c>
      <c r="H561" s="9">
        <v>3460</v>
      </c>
      <c r="I561" s="11" t="s">
        <v>351</v>
      </c>
      <c r="J561" s="12">
        <v>5103470151</v>
      </c>
      <c r="K561" s="12">
        <v>3823921701</v>
      </c>
      <c r="L561" s="12">
        <v>0</v>
      </c>
      <c r="M561" s="13">
        <f t="shared" si="108"/>
        <v>3823921701</v>
      </c>
      <c r="N561" s="12">
        <v>0</v>
      </c>
      <c r="O561" s="12">
        <v>834538951</v>
      </c>
      <c r="P561" s="12">
        <v>0</v>
      </c>
      <c r="Q561" s="12">
        <v>2989382750</v>
      </c>
      <c r="R561" s="12">
        <v>2987989170</v>
      </c>
      <c r="S561" s="12">
        <v>0</v>
      </c>
      <c r="T561" s="12">
        <v>0</v>
      </c>
      <c r="U561" s="12">
        <v>0</v>
      </c>
      <c r="V561" s="13">
        <f t="shared" si="105"/>
        <v>0</v>
      </c>
      <c r="W561" s="14">
        <f t="shared" si="110"/>
        <v>0.78175835797533244</v>
      </c>
      <c r="X561" s="14">
        <f t="shared" si="111"/>
        <v>0.78175835797533244</v>
      </c>
      <c r="Y561" s="14">
        <f t="shared" si="112"/>
        <v>0.21824164202466759</v>
      </c>
      <c r="Z561" s="14">
        <f t="shared" si="113"/>
        <v>1</v>
      </c>
    </row>
    <row r="562" spans="1:26" ht="26" outlineLevel="4" x14ac:dyDescent="0.35">
      <c r="A562" s="9" t="s">
        <v>326</v>
      </c>
      <c r="B562" s="9" t="s">
        <v>30</v>
      </c>
      <c r="C562" s="9" t="s">
        <v>139</v>
      </c>
      <c r="D562" s="9" t="s">
        <v>176</v>
      </c>
      <c r="E562" s="9" t="s">
        <v>33</v>
      </c>
      <c r="F562" s="10" t="s">
        <v>34</v>
      </c>
      <c r="G562" s="9">
        <v>1320</v>
      </c>
      <c r="H562" s="9">
        <v>3460</v>
      </c>
      <c r="I562" s="11" t="s">
        <v>177</v>
      </c>
      <c r="J562" s="12">
        <v>11806397</v>
      </c>
      <c r="K562" s="12">
        <v>11806397</v>
      </c>
      <c r="L562" s="12">
        <v>0</v>
      </c>
      <c r="M562" s="13">
        <f t="shared" si="108"/>
        <v>11806397</v>
      </c>
      <c r="N562" s="12">
        <v>0</v>
      </c>
      <c r="O562" s="12">
        <v>0</v>
      </c>
      <c r="P562" s="12">
        <v>0</v>
      </c>
      <c r="Q562" s="12">
        <v>6757697.9800000004</v>
      </c>
      <c r="R562" s="12">
        <v>6757697.9800000004</v>
      </c>
      <c r="S562" s="12">
        <v>5048699.0199999996</v>
      </c>
      <c r="T562" s="12">
        <v>5048699.0199999996</v>
      </c>
      <c r="U562" s="12">
        <v>0</v>
      </c>
      <c r="V562" s="13">
        <f t="shared" si="105"/>
        <v>5048699.0199999996</v>
      </c>
      <c r="W562" s="14">
        <f t="shared" si="110"/>
        <v>0.5723759738047095</v>
      </c>
      <c r="X562" s="14">
        <f t="shared" si="111"/>
        <v>0.5723759738047095</v>
      </c>
      <c r="Y562" s="14">
        <f t="shared" si="112"/>
        <v>0</v>
      </c>
      <c r="Z562" s="14">
        <f t="shared" si="113"/>
        <v>0.5723759738047095</v>
      </c>
    </row>
    <row r="563" spans="1:26" ht="65" outlineLevel="4" x14ac:dyDescent="0.35">
      <c r="A563" s="9" t="s">
        <v>326</v>
      </c>
      <c r="B563" s="9" t="s">
        <v>30</v>
      </c>
      <c r="C563" s="9" t="s">
        <v>139</v>
      </c>
      <c r="D563" s="9" t="s">
        <v>264</v>
      </c>
      <c r="E563" s="9" t="s">
        <v>33</v>
      </c>
      <c r="F563" s="10" t="s">
        <v>34</v>
      </c>
      <c r="G563" s="9">
        <v>1320</v>
      </c>
      <c r="H563" s="9">
        <v>3460</v>
      </c>
      <c r="I563" s="11" t="s">
        <v>352</v>
      </c>
      <c r="J563" s="37" t="s">
        <v>447</v>
      </c>
      <c r="K563" s="12">
        <v>12193368.380000001</v>
      </c>
      <c r="L563" s="12">
        <v>0</v>
      </c>
      <c r="M563" s="13">
        <f t="shared" si="108"/>
        <v>12193368.380000001</v>
      </c>
      <c r="N563" s="12">
        <v>0</v>
      </c>
      <c r="O563" s="12">
        <v>0</v>
      </c>
      <c r="P563" s="12">
        <v>0</v>
      </c>
      <c r="Q563" s="12">
        <v>12193368.380000001</v>
      </c>
      <c r="R563" s="12">
        <v>12193368.380000001</v>
      </c>
      <c r="S563" s="12">
        <v>0</v>
      </c>
      <c r="T563" s="12">
        <v>0</v>
      </c>
      <c r="U563" s="12">
        <v>0</v>
      </c>
      <c r="V563" s="13">
        <f t="shared" si="105"/>
        <v>0</v>
      </c>
      <c r="W563" s="14">
        <f t="shared" si="110"/>
        <v>1</v>
      </c>
      <c r="X563" s="14">
        <f t="shared" si="111"/>
        <v>1</v>
      </c>
      <c r="Y563" s="14">
        <f t="shared" si="112"/>
        <v>0</v>
      </c>
      <c r="Z563" s="14">
        <f t="shared" si="113"/>
        <v>1</v>
      </c>
    </row>
    <row r="564" spans="1:26" outlineLevel="3" x14ac:dyDescent="0.35">
      <c r="A564" s="24"/>
      <c r="B564" s="24"/>
      <c r="C564" s="24" t="s">
        <v>464</v>
      </c>
      <c r="D564" s="24"/>
      <c r="E564" s="24"/>
      <c r="F564" s="25"/>
      <c r="G564" s="24"/>
      <c r="H564" s="24"/>
      <c r="I564" s="26"/>
      <c r="J564" s="41">
        <f t="shared" ref="J564:V564" si="116">SUBTOTAL(9,J542:J563)</f>
        <v>214160288046</v>
      </c>
      <c r="K564" s="27">
        <f t="shared" si="116"/>
        <v>243197977454.88998</v>
      </c>
      <c r="L564" s="27">
        <f t="shared" si="116"/>
        <v>2000000000</v>
      </c>
      <c r="M564" s="27">
        <f t="shared" si="116"/>
        <v>243197977454.88998</v>
      </c>
      <c r="N564" s="27">
        <f t="shared" si="116"/>
        <v>0</v>
      </c>
      <c r="O564" s="27">
        <f t="shared" si="116"/>
        <v>14188206751.440002</v>
      </c>
      <c r="P564" s="27">
        <f t="shared" si="116"/>
        <v>0</v>
      </c>
      <c r="Q564" s="27">
        <f t="shared" si="116"/>
        <v>227004722004.43005</v>
      </c>
      <c r="R564" s="27">
        <f t="shared" si="116"/>
        <v>226984243771.82004</v>
      </c>
      <c r="S564" s="27">
        <f t="shared" si="116"/>
        <v>2005048699.02</v>
      </c>
      <c r="T564" s="27">
        <f t="shared" si="116"/>
        <v>2005048699.02</v>
      </c>
      <c r="U564" s="27">
        <f t="shared" si="116"/>
        <v>2000000000</v>
      </c>
      <c r="V564" s="27">
        <f t="shared" si="116"/>
        <v>2005048699.02</v>
      </c>
      <c r="W564" s="28">
        <f t="shared" si="110"/>
        <v>0.93341533667374532</v>
      </c>
      <c r="X564" s="28">
        <f t="shared" si="111"/>
        <v>0.93341533667374532</v>
      </c>
      <c r="Y564" s="28">
        <f t="shared" si="112"/>
        <v>5.8340151097974191E-2</v>
      </c>
      <c r="Z564" s="28">
        <f t="shared" si="113"/>
        <v>0.99175548777171951</v>
      </c>
    </row>
    <row r="565" spans="1:26" ht="78" outlineLevel="4" x14ac:dyDescent="0.35">
      <c r="A565" s="18" t="s">
        <v>326</v>
      </c>
      <c r="B565" s="18" t="s">
        <v>30</v>
      </c>
      <c r="C565" s="18" t="s">
        <v>197</v>
      </c>
      <c r="D565" s="18" t="s">
        <v>198</v>
      </c>
      <c r="E565" s="18" t="s">
        <v>146</v>
      </c>
      <c r="F565" s="19" t="s">
        <v>36</v>
      </c>
      <c r="G565" s="18">
        <v>2310</v>
      </c>
      <c r="H565" s="18">
        <v>3460</v>
      </c>
      <c r="I565" s="20" t="s">
        <v>353</v>
      </c>
      <c r="J565" s="21">
        <v>550000000</v>
      </c>
      <c r="K565" s="21">
        <v>739000000</v>
      </c>
      <c r="L565" s="21">
        <v>0</v>
      </c>
      <c r="M565" s="22">
        <f t="shared" si="108"/>
        <v>739000000</v>
      </c>
      <c r="N565" s="21">
        <v>0</v>
      </c>
      <c r="O565" s="21">
        <v>126384985.56</v>
      </c>
      <c r="P565" s="21">
        <v>0</v>
      </c>
      <c r="Q565" s="21">
        <v>612615014.44000006</v>
      </c>
      <c r="R565" s="21">
        <v>612615014.44000006</v>
      </c>
      <c r="S565" s="21">
        <v>0</v>
      </c>
      <c r="T565" s="21">
        <v>0</v>
      </c>
      <c r="U565" s="21">
        <v>0</v>
      </c>
      <c r="V565" s="22">
        <f t="shared" si="105"/>
        <v>0</v>
      </c>
      <c r="W565" s="23">
        <f t="shared" si="110"/>
        <v>0.82897836866035191</v>
      </c>
      <c r="X565" s="23">
        <f t="shared" si="111"/>
        <v>0.82897836866035191</v>
      </c>
      <c r="Y565" s="23">
        <f t="shared" si="112"/>
        <v>0.17102163133964818</v>
      </c>
      <c r="Z565" s="23">
        <f t="shared" si="113"/>
        <v>1</v>
      </c>
    </row>
    <row r="566" spans="1:26" ht="91" outlineLevel="4" x14ac:dyDescent="0.35">
      <c r="A566" s="9" t="s">
        <v>326</v>
      </c>
      <c r="B566" s="9" t="s">
        <v>30</v>
      </c>
      <c r="C566" s="9" t="s">
        <v>197</v>
      </c>
      <c r="D566" s="9" t="s">
        <v>198</v>
      </c>
      <c r="E566" s="9" t="s">
        <v>354</v>
      </c>
      <c r="F566" s="10" t="s">
        <v>36</v>
      </c>
      <c r="G566" s="9">
        <v>2310</v>
      </c>
      <c r="H566" s="9">
        <v>3460</v>
      </c>
      <c r="I566" s="11" t="s">
        <v>355</v>
      </c>
      <c r="J566" s="12">
        <v>30000000</v>
      </c>
      <c r="K566" s="12">
        <v>21000000</v>
      </c>
      <c r="L566" s="12">
        <v>0</v>
      </c>
      <c r="M566" s="13">
        <f t="shared" si="108"/>
        <v>21000000</v>
      </c>
      <c r="N566" s="12">
        <v>0</v>
      </c>
      <c r="O566" s="12">
        <v>0</v>
      </c>
      <c r="P566" s="12">
        <v>0</v>
      </c>
      <c r="Q566" s="12">
        <v>21000000</v>
      </c>
      <c r="R566" s="12">
        <v>21000000</v>
      </c>
      <c r="S566" s="12">
        <v>0</v>
      </c>
      <c r="T566" s="12">
        <v>0</v>
      </c>
      <c r="U566" s="12">
        <v>0</v>
      </c>
      <c r="V566" s="13">
        <f t="shared" si="105"/>
        <v>0</v>
      </c>
      <c r="W566" s="14">
        <f t="shared" si="110"/>
        <v>1</v>
      </c>
      <c r="X566" s="14">
        <f t="shared" si="111"/>
        <v>1</v>
      </c>
      <c r="Y566" s="14">
        <f t="shared" si="112"/>
        <v>0</v>
      </c>
      <c r="Z566" s="14">
        <f t="shared" si="113"/>
        <v>1</v>
      </c>
    </row>
    <row r="567" spans="1:26" outlineLevel="3" x14ac:dyDescent="0.35">
      <c r="A567" s="24"/>
      <c r="B567" s="24"/>
      <c r="C567" s="24" t="s">
        <v>465</v>
      </c>
      <c r="D567" s="24"/>
      <c r="E567" s="24"/>
      <c r="F567" s="25"/>
      <c r="G567" s="24"/>
      <c r="H567" s="24"/>
      <c r="I567" s="26"/>
      <c r="J567" s="27">
        <f t="shared" ref="J567:V567" si="117">SUBTOTAL(9,J565:J566)</f>
        <v>580000000</v>
      </c>
      <c r="K567" s="27">
        <f t="shared" si="117"/>
        <v>760000000</v>
      </c>
      <c r="L567" s="27">
        <f t="shared" si="117"/>
        <v>0</v>
      </c>
      <c r="M567" s="27">
        <f t="shared" si="117"/>
        <v>760000000</v>
      </c>
      <c r="N567" s="27">
        <f t="shared" si="117"/>
        <v>0</v>
      </c>
      <c r="O567" s="27">
        <f t="shared" si="117"/>
        <v>126384985.56</v>
      </c>
      <c r="P567" s="27">
        <f t="shared" si="117"/>
        <v>0</v>
      </c>
      <c r="Q567" s="27">
        <f t="shared" si="117"/>
        <v>633615014.44000006</v>
      </c>
      <c r="R567" s="27">
        <f t="shared" si="117"/>
        <v>633615014.44000006</v>
      </c>
      <c r="S567" s="27">
        <f t="shared" si="117"/>
        <v>0</v>
      </c>
      <c r="T567" s="27">
        <f t="shared" si="117"/>
        <v>0</v>
      </c>
      <c r="U567" s="27">
        <f t="shared" si="117"/>
        <v>0</v>
      </c>
      <c r="V567" s="27">
        <f t="shared" si="117"/>
        <v>0</v>
      </c>
      <c r="W567" s="28">
        <f t="shared" si="110"/>
        <v>0.83370396636842115</v>
      </c>
      <c r="X567" s="28">
        <f t="shared" si="111"/>
        <v>0.83370396636842115</v>
      </c>
      <c r="Y567" s="28">
        <f t="shared" si="112"/>
        <v>0.16629603363157894</v>
      </c>
      <c r="Z567" s="28">
        <f t="shared" si="113"/>
        <v>1</v>
      </c>
    </row>
    <row r="568" spans="1:26" outlineLevel="1" x14ac:dyDescent="0.35">
      <c r="A568" s="51" t="s">
        <v>457</v>
      </c>
      <c r="B568" s="51"/>
      <c r="C568" s="51"/>
      <c r="D568" s="51"/>
      <c r="E568" s="51"/>
      <c r="F568" s="52"/>
      <c r="G568" s="51"/>
      <c r="H568" s="51"/>
      <c r="I568" s="53"/>
      <c r="J568" s="54">
        <f t="shared" ref="J568:V568" si="118">SUBTOTAL(9,J519:J566)</f>
        <v>216311206465</v>
      </c>
      <c r="K568" s="54">
        <f t="shared" si="118"/>
        <v>245276252778.88998</v>
      </c>
      <c r="L568" s="54">
        <f t="shared" si="118"/>
        <v>2000000000</v>
      </c>
      <c r="M568" s="54">
        <f t="shared" si="118"/>
        <v>245276252778.88998</v>
      </c>
      <c r="N568" s="54">
        <f t="shared" si="118"/>
        <v>0</v>
      </c>
      <c r="O568" s="54">
        <f t="shared" si="118"/>
        <v>14361415217.360001</v>
      </c>
      <c r="P568" s="54">
        <f t="shared" si="118"/>
        <v>0</v>
      </c>
      <c r="Q568" s="54">
        <f t="shared" si="118"/>
        <v>228708285328.51001</v>
      </c>
      <c r="R568" s="54">
        <f t="shared" si="118"/>
        <v>228687807095.90005</v>
      </c>
      <c r="S568" s="54">
        <f t="shared" si="118"/>
        <v>2206552233.02</v>
      </c>
      <c r="T568" s="54">
        <f t="shared" si="118"/>
        <v>2206552233.02</v>
      </c>
      <c r="U568" s="54">
        <f t="shared" si="118"/>
        <v>2000000000</v>
      </c>
      <c r="V568" s="54">
        <f t="shared" si="118"/>
        <v>2206552233.02</v>
      </c>
      <c r="W568" s="55">
        <f t="shared" si="110"/>
        <v>0.93245180785880821</v>
      </c>
      <c r="X568" s="55">
        <f t="shared" si="111"/>
        <v>0.93245180785880821</v>
      </c>
      <c r="Y568" s="55">
        <f t="shared" si="112"/>
        <v>5.8552000263582121E-2</v>
      </c>
      <c r="Z568" s="55">
        <f t="shared" si="113"/>
        <v>0.99100380812239031</v>
      </c>
    </row>
    <row r="569" spans="1:26" outlineLevel="4" x14ac:dyDescent="0.35">
      <c r="A569" s="18" t="s">
        <v>356</v>
      </c>
      <c r="B569" s="18" t="s">
        <v>267</v>
      </c>
      <c r="C569" s="18" t="s">
        <v>31</v>
      </c>
      <c r="D569" s="18" t="s">
        <v>32</v>
      </c>
      <c r="E569" s="18" t="s">
        <v>33</v>
      </c>
      <c r="F569" s="19" t="s">
        <v>34</v>
      </c>
      <c r="G569" s="18">
        <v>1111</v>
      </c>
      <c r="H569" s="18">
        <v>3410</v>
      </c>
      <c r="I569" s="20" t="s">
        <v>35</v>
      </c>
      <c r="J569" s="38" t="s">
        <v>447</v>
      </c>
      <c r="K569" s="21">
        <v>1208546757</v>
      </c>
      <c r="L569" s="21">
        <v>0</v>
      </c>
      <c r="M569" s="22">
        <f t="shared" si="108"/>
        <v>1208546757</v>
      </c>
      <c r="N569" s="21">
        <v>0</v>
      </c>
      <c r="O569" s="21">
        <v>0</v>
      </c>
      <c r="P569" s="21">
        <v>0</v>
      </c>
      <c r="Q569" s="21">
        <v>0</v>
      </c>
      <c r="R569" s="21">
        <v>0</v>
      </c>
      <c r="S569" s="21">
        <v>1208546757</v>
      </c>
      <c r="T569" s="21">
        <v>1208546757</v>
      </c>
      <c r="U569" s="21">
        <v>0</v>
      </c>
      <c r="V569" s="22">
        <f t="shared" si="105"/>
        <v>1208546757</v>
      </c>
      <c r="W569" s="23">
        <f t="shared" si="110"/>
        <v>0</v>
      </c>
      <c r="X569" s="23">
        <f t="shared" si="111"/>
        <v>0</v>
      </c>
      <c r="Y569" s="23">
        <f t="shared" si="112"/>
        <v>0</v>
      </c>
      <c r="Z569" s="23">
        <f t="shared" si="113"/>
        <v>0</v>
      </c>
    </row>
    <row r="570" spans="1:26" outlineLevel="4" x14ac:dyDescent="0.35">
      <c r="A570" s="9" t="s">
        <v>356</v>
      </c>
      <c r="B570" s="9" t="s">
        <v>267</v>
      </c>
      <c r="C570" s="9" t="s">
        <v>31</v>
      </c>
      <c r="D570" s="9" t="s">
        <v>32</v>
      </c>
      <c r="E570" s="9" t="s">
        <v>33</v>
      </c>
      <c r="F570" s="10" t="s">
        <v>36</v>
      </c>
      <c r="G570" s="9">
        <v>1111</v>
      </c>
      <c r="H570" s="9">
        <v>3410</v>
      </c>
      <c r="I570" s="11" t="s">
        <v>35</v>
      </c>
      <c r="J570" s="12">
        <v>271882295611</v>
      </c>
      <c r="K570" s="12">
        <v>276788035267</v>
      </c>
      <c r="L570" s="12">
        <v>0</v>
      </c>
      <c r="M570" s="13">
        <f t="shared" si="108"/>
        <v>276788035267</v>
      </c>
      <c r="N570" s="12">
        <v>0</v>
      </c>
      <c r="O570" s="12">
        <v>62429733.07</v>
      </c>
      <c r="P570" s="12">
        <v>0</v>
      </c>
      <c r="Q570" s="12">
        <v>255320802394.17001</v>
      </c>
      <c r="R570" s="12">
        <v>255320802394.17001</v>
      </c>
      <c r="S570" s="12">
        <v>21404803139.759998</v>
      </c>
      <c r="T570" s="12">
        <v>21404803139.759998</v>
      </c>
      <c r="U570" s="12">
        <v>0</v>
      </c>
      <c r="V570" s="13">
        <f t="shared" si="105"/>
        <v>21404803139.759979</v>
      </c>
      <c r="W570" s="14">
        <f t="shared" si="110"/>
        <v>0.92244161546895664</v>
      </c>
      <c r="X570" s="14">
        <f t="shared" si="111"/>
        <v>0.92244161546895664</v>
      </c>
      <c r="Y570" s="14">
        <f t="shared" si="112"/>
        <v>2.2555069264384195E-4</v>
      </c>
      <c r="Z570" s="14">
        <f t="shared" si="113"/>
        <v>0.92266716616160049</v>
      </c>
    </row>
    <row r="571" spans="1:26" outlineLevel="4" x14ac:dyDescent="0.35">
      <c r="A571" s="9" t="s">
        <v>356</v>
      </c>
      <c r="B571" s="9" t="s">
        <v>267</v>
      </c>
      <c r="C571" s="9" t="s">
        <v>31</v>
      </c>
      <c r="D571" s="9" t="s">
        <v>37</v>
      </c>
      <c r="E571" s="9" t="s">
        <v>33</v>
      </c>
      <c r="F571" s="10" t="s">
        <v>34</v>
      </c>
      <c r="G571" s="9">
        <v>1111</v>
      </c>
      <c r="H571" s="9">
        <v>3410</v>
      </c>
      <c r="I571" s="11" t="s">
        <v>38</v>
      </c>
      <c r="J571" s="37" t="s">
        <v>447</v>
      </c>
      <c r="K571" s="12">
        <v>4898881605</v>
      </c>
      <c r="L571" s="12">
        <v>0</v>
      </c>
      <c r="M571" s="13">
        <f t="shared" si="108"/>
        <v>4898881605</v>
      </c>
      <c r="N571" s="12">
        <v>0</v>
      </c>
      <c r="O571" s="12">
        <v>0</v>
      </c>
      <c r="P571" s="12">
        <v>0</v>
      </c>
      <c r="Q571" s="12">
        <v>4898881605</v>
      </c>
      <c r="R571" s="12">
        <v>4898881605</v>
      </c>
      <c r="S571" s="12">
        <v>0</v>
      </c>
      <c r="T571" s="12">
        <v>0</v>
      </c>
      <c r="U571" s="12">
        <v>0</v>
      </c>
      <c r="V571" s="13">
        <f t="shared" si="105"/>
        <v>0</v>
      </c>
      <c r="W571" s="14">
        <f t="shared" si="110"/>
        <v>1</v>
      </c>
      <c r="X571" s="14">
        <f t="shared" si="111"/>
        <v>1</v>
      </c>
      <c r="Y571" s="14">
        <f t="shared" si="112"/>
        <v>0</v>
      </c>
      <c r="Z571" s="14">
        <f t="shared" si="113"/>
        <v>1</v>
      </c>
    </row>
    <row r="572" spans="1:26" outlineLevel="4" x14ac:dyDescent="0.35">
      <c r="A572" s="9" t="s">
        <v>356</v>
      </c>
      <c r="B572" s="9" t="s">
        <v>267</v>
      </c>
      <c r="C572" s="9" t="s">
        <v>31</v>
      </c>
      <c r="D572" s="9" t="s">
        <v>37</v>
      </c>
      <c r="E572" s="9" t="s">
        <v>33</v>
      </c>
      <c r="F572" s="10" t="s">
        <v>36</v>
      </c>
      <c r="G572" s="9">
        <v>1111</v>
      </c>
      <c r="H572" s="9">
        <v>3410</v>
      </c>
      <c r="I572" s="11" t="s">
        <v>38</v>
      </c>
      <c r="J572" s="12">
        <v>18076961147</v>
      </c>
      <c r="K572" s="12">
        <v>22220487813</v>
      </c>
      <c r="L572" s="12">
        <v>0</v>
      </c>
      <c r="M572" s="13">
        <f t="shared" si="108"/>
        <v>22220487813</v>
      </c>
      <c r="N572" s="12">
        <v>0</v>
      </c>
      <c r="O572" s="12">
        <v>19946837.030000001</v>
      </c>
      <c r="P572" s="12">
        <v>0</v>
      </c>
      <c r="Q572" s="12">
        <v>19411677761.57</v>
      </c>
      <c r="R572" s="12">
        <v>19411677761.57</v>
      </c>
      <c r="S572" s="12">
        <v>2788863214.4000001</v>
      </c>
      <c r="T572" s="12">
        <v>2788863214.4000001</v>
      </c>
      <c r="U572" s="12">
        <v>0</v>
      </c>
      <c r="V572" s="13">
        <f t="shared" si="105"/>
        <v>2788863214.4000015</v>
      </c>
      <c r="W572" s="14">
        <f t="shared" si="110"/>
        <v>0.87359368187287423</v>
      </c>
      <c r="X572" s="14">
        <f t="shared" si="111"/>
        <v>0.87359368187287423</v>
      </c>
      <c r="Y572" s="14">
        <f t="shared" si="112"/>
        <v>8.9767772867390381E-4</v>
      </c>
      <c r="Z572" s="14">
        <f t="shared" si="113"/>
        <v>0.87449135960154811</v>
      </c>
    </row>
    <row r="573" spans="1:26" outlineLevel="4" x14ac:dyDescent="0.35">
      <c r="A573" s="9" t="s">
        <v>356</v>
      </c>
      <c r="B573" s="9" t="s">
        <v>267</v>
      </c>
      <c r="C573" s="9" t="s">
        <v>31</v>
      </c>
      <c r="D573" s="9" t="s">
        <v>39</v>
      </c>
      <c r="E573" s="9" t="s">
        <v>33</v>
      </c>
      <c r="F573" s="10" t="s">
        <v>34</v>
      </c>
      <c r="G573" s="9">
        <v>1111</v>
      </c>
      <c r="H573" s="9">
        <v>3410</v>
      </c>
      <c r="I573" s="11" t="s">
        <v>40</v>
      </c>
      <c r="J573" s="37" t="s">
        <v>447</v>
      </c>
      <c r="K573" s="12">
        <v>47486507</v>
      </c>
      <c r="L573" s="12">
        <v>0</v>
      </c>
      <c r="M573" s="13">
        <f t="shared" si="108"/>
        <v>47486507</v>
      </c>
      <c r="N573" s="12">
        <v>0</v>
      </c>
      <c r="O573" s="12">
        <v>0</v>
      </c>
      <c r="P573" s="12">
        <v>0</v>
      </c>
      <c r="Q573" s="12">
        <v>47486506.780000001</v>
      </c>
      <c r="R573" s="12">
        <v>47486506.780000001</v>
      </c>
      <c r="S573" s="12">
        <v>0.22</v>
      </c>
      <c r="T573" s="12">
        <v>0.22</v>
      </c>
      <c r="U573" s="12">
        <v>0</v>
      </c>
      <c r="V573" s="13">
        <f t="shared" si="105"/>
        <v>0.2199999988079071</v>
      </c>
      <c r="W573" s="14">
        <f t="shared" si="110"/>
        <v>0.99999999536710504</v>
      </c>
      <c r="X573" s="14">
        <f t="shared" si="111"/>
        <v>0.99999999536710504</v>
      </c>
      <c r="Y573" s="14">
        <f t="shared" si="112"/>
        <v>0</v>
      </c>
      <c r="Z573" s="14">
        <f t="shared" si="113"/>
        <v>0.99999999536710504</v>
      </c>
    </row>
    <row r="574" spans="1:26" outlineLevel="4" x14ac:dyDescent="0.35">
      <c r="A574" s="9" t="s">
        <v>356</v>
      </c>
      <c r="B574" s="9" t="s">
        <v>267</v>
      </c>
      <c r="C574" s="9" t="s">
        <v>31</v>
      </c>
      <c r="D574" s="9" t="s">
        <v>357</v>
      </c>
      <c r="E574" s="9" t="s">
        <v>33</v>
      </c>
      <c r="F574" s="10" t="s">
        <v>36</v>
      </c>
      <c r="G574" s="9">
        <v>1111</v>
      </c>
      <c r="H574" s="9">
        <v>3410</v>
      </c>
      <c r="I574" s="11" t="s">
        <v>358</v>
      </c>
      <c r="J574" s="12">
        <v>404829121</v>
      </c>
      <c r="K574" s="12">
        <v>360829121</v>
      </c>
      <c r="L574" s="12">
        <v>0</v>
      </c>
      <c r="M574" s="13">
        <f t="shared" si="108"/>
        <v>360829121</v>
      </c>
      <c r="N574" s="12">
        <v>0</v>
      </c>
      <c r="O574" s="12">
        <v>158841.09</v>
      </c>
      <c r="P574" s="12">
        <v>0</v>
      </c>
      <c r="Q574" s="12">
        <v>314462717.31</v>
      </c>
      <c r="R574" s="12">
        <v>314462717.31</v>
      </c>
      <c r="S574" s="12">
        <v>46207562.600000001</v>
      </c>
      <c r="T574" s="12">
        <v>46207562.600000001</v>
      </c>
      <c r="U574" s="12">
        <v>0</v>
      </c>
      <c r="V574" s="13">
        <f t="shared" si="105"/>
        <v>46207562.600000024</v>
      </c>
      <c r="W574" s="14">
        <f t="shared" si="110"/>
        <v>0.87150038344604674</v>
      </c>
      <c r="X574" s="14">
        <f t="shared" si="111"/>
        <v>0.87150038344604674</v>
      </c>
      <c r="Y574" s="14">
        <f t="shared" si="112"/>
        <v>4.4021139302667314E-4</v>
      </c>
      <c r="Z574" s="14">
        <f t="shared" si="113"/>
        <v>0.87194059483907338</v>
      </c>
    </row>
    <row r="575" spans="1:26" outlineLevel="4" x14ac:dyDescent="0.35">
      <c r="A575" s="9" t="s">
        <v>356</v>
      </c>
      <c r="B575" s="9" t="s">
        <v>267</v>
      </c>
      <c r="C575" s="9" t="s">
        <v>31</v>
      </c>
      <c r="D575" s="9" t="s">
        <v>359</v>
      </c>
      <c r="E575" s="9" t="s">
        <v>33</v>
      </c>
      <c r="F575" s="10" t="s">
        <v>34</v>
      </c>
      <c r="G575" s="9">
        <v>1111</v>
      </c>
      <c r="H575" s="9">
        <v>3410</v>
      </c>
      <c r="I575" s="11" t="s">
        <v>360</v>
      </c>
      <c r="J575" s="12">
        <v>262957819</v>
      </c>
      <c r="K575" s="12">
        <v>367054869</v>
      </c>
      <c r="L575" s="12">
        <v>0</v>
      </c>
      <c r="M575" s="13">
        <f t="shared" si="108"/>
        <v>367054869</v>
      </c>
      <c r="N575" s="12">
        <v>0</v>
      </c>
      <c r="O575" s="12">
        <v>142450136.44</v>
      </c>
      <c r="P575" s="12">
        <v>0</v>
      </c>
      <c r="Q575" s="12">
        <v>224604732.56</v>
      </c>
      <c r="R575" s="12">
        <v>214101369.66</v>
      </c>
      <c r="S575" s="12">
        <v>0</v>
      </c>
      <c r="T575" s="12">
        <v>0</v>
      </c>
      <c r="U575" s="12">
        <v>0</v>
      </c>
      <c r="V575" s="13">
        <f t="shared" si="105"/>
        <v>0</v>
      </c>
      <c r="W575" s="14">
        <f t="shared" si="110"/>
        <v>0.61191051128652918</v>
      </c>
      <c r="X575" s="14">
        <f t="shared" si="111"/>
        <v>0.61191051128652918</v>
      </c>
      <c r="Y575" s="14">
        <f t="shared" si="112"/>
        <v>0.38808948871347076</v>
      </c>
      <c r="Z575" s="14">
        <f t="shared" si="113"/>
        <v>1</v>
      </c>
    </row>
    <row r="576" spans="1:26" outlineLevel="4" x14ac:dyDescent="0.35">
      <c r="A576" s="9" t="s">
        <v>356</v>
      </c>
      <c r="B576" s="9" t="s">
        <v>267</v>
      </c>
      <c r="C576" s="9" t="s">
        <v>31</v>
      </c>
      <c r="D576" s="9" t="s">
        <v>43</v>
      </c>
      <c r="E576" s="9" t="s">
        <v>33</v>
      </c>
      <c r="F576" s="10" t="s">
        <v>36</v>
      </c>
      <c r="G576" s="9">
        <v>1111</v>
      </c>
      <c r="H576" s="9">
        <v>3410</v>
      </c>
      <c r="I576" s="11" t="s">
        <v>44</v>
      </c>
      <c r="J576" s="12">
        <v>75645764936</v>
      </c>
      <c r="K576" s="12">
        <v>73293764936</v>
      </c>
      <c r="L576" s="12">
        <v>0</v>
      </c>
      <c r="M576" s="13">
        <f t="shared" si="108"/>
        <v>73293764936</v>
      </c>
      <c r="N576" s="12">
        <v>0</v>
      </c>
      <c r="O576" s="12">
        <v>11462761.25</v>
      </c>
      <c r="P576" s="12">
        <v>0</v>
      </c>
      <c r="Q576" s="12">
        <v>66278278049.809998</v>
      </c>
      <c r="R576" s="12">
        <v>66278278049.809998</v>
      </c>
      <c r="S576" s="12">
        <v>7004024124.9399996</v>
      </c>
      <c r="T576" s="12">
        <v>7004024124.9399996</v>
      </c>
      <c r="U576" s="12">
        <v>0</v>
      </c>
      <c r="V576" s="13">
        <f t="shared" si="105"/>
        <v>7004024124.9400024</v>
      </c>
      <c r="W576" s="14">
        <f t="shared" si="110"/>
        <v>0.90428262359948475</v>
      </c>
      <c r="X576" s="14">
        <f t="shared" si="111"/>
        <v>0.90428262359948475</v>
      </c>
      <c r="Y576" s="14">
        <f t="shared" si="112"/>
        <v>1.5639476645809184E-4</v>
      </c>
      <c r="Z576" s="14">
        <f t="shared" si="113"/>
        <v>0.90443901836594287</v>
      </c>
    </row>
    <row r="577" spans="1:26" outlineLevel="4" x14ac:dyDescent="0.35">
      <c r="A577" s="9" t="s">
        <v>356</v>
      </c>
      <c r="B577" s="9" t="s">
        <v>267</v>
      </c>
      <c r="C577" s="9" t="s">
        <v>31</v>
      </c>
      <c r="D577" s="9" t="s">
        <v>45</v>
      </c>
      <c r="E577" s="9" t="s">
        <v>33</v>
      </c>
      <c r="F577" s="10" t="s">
        <v>36</v>
      </c>
      <c r="G577" s="9">
        <v>1111</v>
      </c>
      <c r="H577" s="9">
        <v>3410</v>
      </c>
      <c r="I577" s="11" t="s">
        <v>46</v>
      </c>
      <c r="J577" s="12">
        <v>9610156833</v>
      </c>
      <c r="K577" s="12">
        <v>9700156833</v>
      </c>
      <c r="L577" s="12">
        <v>0</v>
      </c>
      <c r="M577" s="13">
        <f t="shared" si="108"/>
        <v>9700156833</v>
      </c>
      <c r="N577" s="12">
        <v>0</v>
      </c>
      <c r="O577" s="12">
        <v>881712.88</v>
      </c>
      <c r="P577" s="12">
        <v>0</v>
      </c>
      <c r="Q577" s="12">
        <v>8728767961.3199997</v>
      </c>
      <c r="R577" s="12">
        <v>8728767961.3199997</v>
      </c>
      <c r="S577" s="12">
        <v>970507158.79999995</v>
      </c>
      <c r="T577" s="12">
        <v>970507158.79999995</v>
      </c>
      <c r="U577" s="12">
        <v>0</v>
      </c>
      <c r="V577" s="13">
        <f t="shared" si="105"/>
        <v>970507158.80000114</v>
      </c>
      <c r="W577" s="14">
        <f t="shared" si="110"/>
        <v>0.89985843647647745</v>
      </c>
      <c r="X577" s="14">
        <f t="shared" si="111"/>
        <v>0.89985843647647745</v>
      </c>
      <c r="Y577" s="14">
        <f t="shared" si="112"/>
        <v>9.0896765400782676E-5</v>
      </c>
      <c r="Z577" s="14">
        <f t="shared" si="113"/>
        <v>0.8999493332418782</v>
      </c>
    </row>
    <row r="578" spans="1:26" outlineLevel="4" x14ac:dyDescent="0.35">
      <c r="A578" s="9" t="s">
        <v>356</v>
      </c>
      <c r="B578" s="9" t="s">
        <v>267</v>
      </c>
      <c r="C578" s="9" t="s">
        <v>31</v>
      </c>
      <c r="D578" s="9" t="s">
        <v>47</v>
      </c>
      <c r="E578" s="9" t="s">
        <v>33</v>
      </c>
      <c r="F578" s="10" t="s">
        <v>34</v>
      </c>
      <c r="G578" s="9">
        <v>1111</v>
      </c>
      <c r="H578" s="9">
        <v>3410</v>
      </c>
      <c r="I578" s="11" t="s">
        <v>48</v>
      </c>
      <c r="J578" s="12">
        <v>7371102088</v>
      </c>
      <c r="K578" s="12">
        <v>45884346423.870003</v>
      </c>
      <c r="L578" s="12">
        <v>0</v>
      </c>
      <c r="M578" s="13">
        <f t="shared" si="108"/>
        <v>45884346423.870003</v>
      </c>
      <c r="N578" s="12">
        <v>0</v>
      </c>
      <c r="O578" s="12">
        <v>0</v>
      </c>
      <c r="P578" s="12">
        <v>0</v>
      </c>
      <c r="Q578" s="12">
        <v>1558978922.3800001</v>
      </c>
      <c r="R578" s="12">
        <v>1558978922.3800001</v>
      </c>
      <c r="S578" s="12">
        <v>44325367501.489998</v>
      </c>
      <c r="T578" s="12">
        <v>44325367501.489998</v>
      </c>
      <c r="U578" s="12">
        <v>0</v>
      </c>
      <c r="V578" s="13">
        <f t="shared" si="105"/>
        <v>44325367501.490005</v>
      </c>
      <c r="W578" s="14">
        <f t="shared" si="110"/>
        <v>3.3976269553421957E-2</v>
      </c>
      <c r="X578" s="14">
        <f t="shared" si="111"/>
        <v>3.3976269553421957E-2</v>
      </c>
      <c r="Y578" s="14">
        <f t="shared" si="112"/>
        <v>0</v>
      </c>
      <c r="Z578" s="14">
        <f t="shared" si="113"/>
        <v>3.3976269553421957E-2</v>
      </c>
    </row>
    <row r="579" spans="1:26" outlineLevel="4" x14ac:dyDescent="0.35">
      <c r="A579" s="9" t="s">
        <v>356</v>
      </c>
      <c r="B579" s="9" t="s">
        <v>267</v>
      </c>
      <c r="C579" s="9" t="s">
        <v>31</v>
      </c>
      <c r="D579" s="9" t="s">
        <v>47</v>
      </c>
      <c r="E579" s="9" t="s">
        <v>33</v>
      </c>
      <c r="F579" s="10" t="s">
        <v>36</v>
      </c>
      <c r="G579" s="9">
        <v>1111</v>
      </c>
      <c r="H579" s="9">
        <v>3410</v>
      </c>
      <c r="I579" s="11" t="s">
        <v>48</v>
      </c>
      <c r="J579" s="37" t="s">
        <v>447</v>
      </c>
      <c r="K579" s="12">
        <v>1760432661</v>
      </c>
      <c r="L579" s="12">
        <v>0</v>
      </c>
      <c r="M579" s="13">
        <f t="shared" si="108"/>
        <v>1760432661</v>
      </c>
      <c r="N579" s="12">
        <v>0</v>
      </c>
      <c r="O579" s="12">
        <v>0</v>
      </c>
      <c r="P579" s="12">
        <v>0</v>
      </c>
      <c r="Q579" s="12">
        <v>0</v>
      </c>
      <c r="R579" s="12">
        <v>0</v>
      </c>
      <c r="S579" s="12">
        <v>1760432661</v>
      </c>
      <c r="T579" s="12">
        <v>1760432661</v>
      </c>
      <c r="U579" s="12">
        <v>0</v>
      </c>
      <c r="V579" s="13">
        <f t="shared" si="105"/>
        <v>1760432661</v>
      </c>
      <c r="W579" s="14">
        <f t="shared" si="110"/>
        <v>0</v>
      </c>
      <c r="X579" s="14">
        <f t="shared" si="111"/>
        <v>0</v>
      </c>
      <c r="Y579" s="14">
        <f t="shared" si="112"/>
        <v>0</v>
      </c>
      <c r="Z579" s="14">
        <f t="shared" si="113"/>
        <v>0</v>
      </c>
    </row>
    <row r="580" spans="1:26" outlineLevel="4" x14ac:dyDescent="0.35">
      <c r="A580" s="9" t="s">
        <v>356</v>
      </c>
      <c r="B580" s="9" t="s">
        <v>267</v>
      </c>
      <c r="C580" s="9" t="s">
        <v>31</v>
      </c>
      <c r="D580" s="9" t="s">
        <v>49</v>
      </c>
      <c r="E580" s="9" t="s">
        <v>33</v>
      </c>
      <c r="F580" s="10" t="s">
        <v>34</v>
      </c>
      <c r="G580" s="9">
        <v>1111</v>
      </c>
      <c r="H580" s="9">
        <v>3410</v>
      </c>
      <c r="I580" s="11" t="s">
        <v>50</v>
      </c>
      <c r="J580" s="12">
        <v>40688734941</v>
      </c>
      <c r="K580" s="12">
        <v>41292554583</v>
      </c>
      <c r="L580" s="12">
        <v>0</v>
      </c>
      <c r="M580" s="13">
        <f t="shared" si="108"/>
        <v>41292554583</v>
      </c>
      <c r="N580" s="12">
        <v>0</v>
      </c>
      <c r="O580" s="12">
        <v>12079428.779999999</v>
      </c>
      <c r="P580" s="12">
        <v>0</v>
      </c>
      <c r="Q580" s="12">
        <v>41087820061.300003</v>
      </c>
      <c r="R580" s="12">
        <v>41087820061.300003</v>
      </c>
      <c r="S580" s="12">
        <v>192655092.91999999</v>
      </c>
      <c r="T580" s="12">
        <v>192655092.91999999</v>
      </c>
      <c r="U580" s="12">
        <v>0</v>
      </c>
      <c r="V580" s="13">
        <f t="shared" si="105"/>
        <v>192655092.91999817</v>
      </c>
      <c r="W580" s="14">
        <f t="shared" si="110"/>
        <v>0.99504185382165034</v>
      </c>
      <c r="X580" s="14">
        <f t="shared" si="111"/>
        <v>0.99504185382165034</v>
      </c>
      <c r="Y580" s="14">
        <f t="shared" si="112"/>
        <v>2.9253285251993244E-4</v>
      </c>
      <c r="Z580" s="14">
        <f t="shared" si="113"/>
        <v>0.99533438667417029</v>
      </c>
    </row>
    <row r="581" spans="1:26" outlineLevel="4" x14ac:dyDescent="0.35">
      <c r="A581" s="9" t="s">
        <v>356</v>
      </c>
      <c r="B581" s="9" t="s">
        <v>267</v>
      </c>
      <c r="C581" s="9" t="s">
        <v>31</v>
      </c>
      <c r="D581" s="9" t="s">
        <v>51</v>
      </c>
      <c r="E581" s="9" t="s">
        <v>33</v>
      </c>
      <c r="F581" s="10" t="s">
        <v>36</v>
      </c>
      <c r="G581" s="9">
        <v>1111</v>
      </c>
      <c r="H581" s="9">
        <v>3410</v>
      </c>
      <c r="I581" s="11" t="s">
        <v>52</v>
      </c>
      <c r="J581" s="12">
        <v>145765939810</v>
      </c>
      <c r="K581" s="12">
        <v>141440334002</v>
      </c>
      <c r="L581" s="12">
        <v>0</v>
      </c>
      <c r="M581" s="13">
        <f t="shared" si="108"/>
        <v>141440334002</v>
      </c>
      <c r="N581" s="12">
        <v>0</v>
      </c>
      <c r="O581" s="12">
        <v>25572605.66</v>
      </c>
      <c r="P581" s="12">
        <v>0</v>
      </c>
      <c r="Q581" s="12">
        <v>127871764808.34</v>
      </c>
      <c r="R581" s="12">
        <v>127871764808.34</v>
      </c>
      <c r="S581" s="12">
        <v>13542996588</v>
      </c>
      <c r="T581" s="12">
        <v>13542996588</v>
      </c>
      <c r="U581" s="12">
        <v>0</v>
      </c>
      <c r="V581" s="13">
        <f t="shared" si="105"/>
        <v>13542996588</v>
      </c>
      <c r="W581" s="14">
        <f t="shared" si="110"/>
        <v>0.9040686004497972</v>
      </c>
      <c r="X581" s="14">
        <f t="shared" si="111"/>
        <v>0.9040686004497972</v>
      </c>
      <c r="Y581" s="14">
        <f t="shared" si="112"/>
        <v>1.8080136645914874E-4</v>
      </c>
      <c r="Z581" s="14">
        <f t="shared" si="113"/>
        <v>0.90424940181625635</v>
      </c>
    </row>
    <row r="582" spans="1:26" ht="78" outlineLevel="4" x14ac:dyDescent="0.35">
      <c r="A582" s="9" t="s">
        <v>356</v>
      </c>
      <c r="B582" s="9" t="s">
        <v>267</v>
      </c>
      <c r="C582" s="9" t="s">
        <v>31</v>
      </c>
      <c r="D582" s="9" t="s">
        <v>53</v>
      </c>
      <c r="E582" s="9" t="s">
        <v>54</v>
      </c>
      <c r="F582" s="10" t="s">
        <v>34</v>
      </c>
      <c r="G582" s="9">
        <v>1112</v>
      </c>
      <c r="H582" s="9">
        <v>3410</v>
      </c>
      <c r="I582" s="11" t="s">
        <v>55</v>
      </c>
      <c r="J582" s="12">
        <v>52155223145</v>
      </c>
      <c r="K582" s="12">
        <v>52589612839</v>
      </c>
      <c r="L582" s="12">
        <v>0</v>
      </c>
      <c r="M582" s="13">
        <f t="shared" si="108"/>
        <v>52589612839</v>
      </c>
      <c r="N582" s="12">
        <v>0</v>
      </c>
      <c r="O582" s="12">
        <v>4226372445</v>
      </c>
      <c r="P582" s="12">
        <v>0</v>
      </c>
      <c r="Q582" s="12">
        <v>48363240394</v>
      </c>
      <c r="R582" s="12">
        <v>48363240394</v>
      </c>
      <c r="S582" s="12">
        <v>0</v>
      </c>
      <c r="T582" s="12">
        <v>0</v>
      </c>
      <c r="U582" s="12">
        <v>0</v>
      </c>
      <c r="V582" s="13">
        <f t="shared" si="105"/>
        <v>0</v>
      </c>
      <c r="W582" s="14">
        <f t="shared" si="110"/>
        <v>0.91963484390085182</v>
      </c>
      <c r="X582" s="14">
        <f t="shared" si="111"/>
        <v>0.91963484390085182</v>
      </c>
      <c r="Y582" s="14">
        <f t="shared" si="112"/>
        <v>8.0365156099148141E-2</v>
      </c>
      <c r="Z582" s="14">
        <f t="shared" si="113"/>
        <v>1</v>
      </c>
    </row>
    <row r="583" spans="1:26" ht="52" outlineLevel="4" x14ac:dyDescent="0.35">
      <c r="A583" s="9" t="s">
        <v>356</v>
      </c>
      <c r="B583" s="9" t="s">
        <v>267</v>
      </c>
      <c r="C583" s="9" t="s">
        <v>31</v>
      </c>
      <c r="D583" s="9" t="s">
        <v>56</v>
      </c>
      <c r="E583" s="9" t="s">
        <v>54</v>
      </c>
      <c r="F583" s="10" t="s">
        <v>34</v>
      </c>
      <c r="G583" s="9">
        <v>1112</v>
      </c>
      <c r="H583" s="9">
        <v>3410</v>
      </c>
      <c r="I583" s="11" t="s">
        <v>57</v>
      </c>
      <c r="J583" s="12">
        <v>2819201251</v>
      </c>
      <c r="K583" s="12">
        <v>2922821098</v>
      </c>
      <c r="L583" s="12">
        <v>0</v>
      </c>
      <c r="M583" s="13">
        <f t="shared" si="108"/>
        <v>2922821098</v>
      </c>
      <c r="N583" s="12">
        <v>0</v>
      </c>
      <c r="O583" s="12">
        <v>308196982</v>
      </c>
      <c r="P583" s="12">
        <v>0</v>
      </c>
      <c r="Q583" s="12">
        <v>2614624116</v>
      </c>
      <c r="R583" s="12">
        <v>2614624116</v>
      </c>
      <c r="S583" s="12">
        <v>0</v>
      </c>
      <c r="T583" s="12">
        <v>0</v>
      </c>
      <c r="U583" s="12">
        <v>0</v>
      </c>
      <c r="V583" s="13">
        <f t="shared" si="105"/>
        <v>0</v>
      </c>
      <c r="W583" s="14">
        <f t="shared" si="110"/>
        <v>0.89455496191303319</v>
      </c>
      <c r="X583" s="14">
        <f t="shared" si="111"/>
        <v>0.89455496191303319</v>
      </c>
      <c r="Y583" s="14">
        <f t="shared" si="112"/>
        <v>0.10544503808696676</v>
      </c>
      <c r="Z583" s="14">
        <f t="shared" si="113"/>
        <v>1</v>
      </c>
    </row>
    <row r="584" spans="1:26" ht="78" outlineLevel="4" x14ac:dyDescent="0.35">
      <c r="A584" s="9" t="s">
        <v>356</v>
      </c>
      <c r="B584" s="9" t="s">
        <v>267</v>
      </c>
      <c r="C584" s="9" t="s">
        <v>31</v>
      </c>
      <c r="D584" s="9" t="s">
        <v>58</v>
      </c>
      <c r="E584" s="9" t="s">
        <v>54</v>
      </c>
      <c r="F584" s="10" t="s">
        <v>34</v>
      </c>
      <c r="G584" s="9">
        <v>1112</v>
      </c>
      <c r="H584" s="9">
        <v>3410</v>
      </c>
      <c r="I584" s="11" t="s">
        <v>200</v>
      </c>
      <c r="J584" s="12">
        <v>3608776568</v>
      </c>
      <c r="K584" s="12">
        <v>2346400343</v>
      </c>
      <c r="L584" s="12">
        <v>0</v>
      </c>
      <c r="M584" s="13">
        <f t="shared" si="108"/>
        <v>2346400343</v>
      </c>
      <c r="N584" s="12">
        <v>0</v>
      </c>
      <c r="O584" s="12">
        <v>369361284</v>
      </c>
      <c r="P584" s="12">
        <v>0</v>
      </c>
      <c r="Q584" s="12">
        <v>1977039059</v>
      </c>
      <c r="R584" s="12">
        <v>1977039059</v>
      </c>
      <c r="S584" s="12">
        <v>0</v>
      </c>
      <c r="T584" s="12">
        <v>0</v>
      </c>
      <c r="U584" s="12">
        <v>0</v>
      </c>
      <c r="V584" s="13">
        <f t="shared" si="105"/>
        <v>0</v>
      </c>
      <c r="W584" s="14">
        <f t="shared" si="110"/>
        <v>0.84258386037919186</v>
      </c>
      <c r="X584" s="14">
        <f t="shared" si="111"/>
        <v>0.84258386037919186</v>
      </c>
      <c r="Y584" s="14">
        <f t="shared" si="112"/>
        <v>0.15741613962080808</v>
      </c>
      <c r="Z584" s="14">
        <f t="shared" si="113"/>
        <v>1</v>
      </c>
    </row>
    <row r="585" spans="1:26" ht="52" outlineLevel="4" x14ac:dyDescent="0.35">
      <c r="A585" s="9" t="s">
        <v>356</v>
      </c>
      <c r="B585" s="9" t="s">
        <v>267</v>
      </c>
      <c r="C585" s="9" t="s">
        <v>31</v>
      </c>
      <c r="D585" s="9" t="s">
        <v>60</v>
      </c>
      <c r="E585" s="9" t="s">
        <v>54</v>
      </c>
      <c r="F585" s="10" t="s">
        <v>34</v>
      </c>
      <c r="G585" s="9">
        <v>1112</v>
      </c>
      <c r="H585" s="9">
        <v>3410</v>
      </c>
      <c r="I585" s="11" t="s">
        <v>61</v>
      </c>
      <c r="J585" s="12">
        <v>16915207506</v>
      </c>
      <c r="K585" s="12">
        <v>17097784033</v>
      </c>
      <c r="L585" s="12">
        <v>0</v>
      </c>
      <c r="M585" s="13">
        <f t="shared" si="108"/>
        <v>17097784033</v>
      </c>
      <c r="N585" s="12">
        <v>0</v>
      </c>
      <c r="O585" s="12">
        <v>1427744970</v>
      </c>
      <c r="P585" s="12">
        <v>0</v>
      </c>
      <c r="Q585" s="12">
        <v>15670039063</v>
      </c>
      <c r="R585" s="12">
        <v>15670039063</v>
      </c>
      <c r="S585" s="12">
        <v>0</v>
      </c>
      <c r="T585" s="12">
        <v>0</v>
      </c>
      <c r="U585" s="12">
        <v>0</v>
      </c>
      <c r="V585" s="13">
        <f t="shared" si="105"/>
        <v>0</v>
      </c>
      <c r="W585" s="14">
        <f t="shared" si="110"/>
        <v>0.9164953208413239</v>
      </c>
      <c r="X585" s="14">
        <f t="shared" si="111"/>
        <v>0.9164953208413239</v>
      </c>
      <c r="Y585" s="14">
        <f t="shared" si="112"/>
        <v>8.3504679158676098E-2</v>
      </c>
      <c r="Z585" s="14">
        <f t="shared" si="113"/>
        <v>1</v>
      </c>
    </row>
    <row r="586" spans="1:26" ht="65" outlineLevel="4" x14ac:dyDescent="0.35">
      <c r="A586" s="9" t="s">
        <v>356</v>
      </c>
      <c r="B586" s="9" t="s">
        <v>267</v>
      </c>
      <c r="C586" s="9" t="s">
        <v>31</v>
      </c>
      <c r="D586" s="9" t="s">
        <v>62</v>
      </c>
      <c r="E586" s="9" t="s">
        <v>54</v>
      </c>
      <c r="F586" s="10" t="s">
        <v>34</v>
      </c>
      <c r="G586" s="9">
        <v>1112</v>
      </c>
      <c r="H586" s="9">
        <v>3410</v>
      </c>
      <c r="I586" s="11" t="s">
        <v>63</v>
      </c>
      <c r="J586" s="12">
        <v>8457603753</v>
      </c>
      <c r="K586" s="12">
        <v>8600559903</v>
      </c>
      <c r="L586" s="12">
        <v>0</v>
      </c>
      <c r="M586" s="13">
        <f t="shared" si="108"/>
        <v>8600559903</v>
      </c>
      <c r="N586" s="12">
        <v>0</v>
      </c>
      <c r="O586" s="12">
        <v>754226301</v>
      </c>
      <c r="P586" s="12">
        <v>0</v>
      </c>
      <c r="Q586" s="12">
        <v>7846333602</v>
      </c>
      <c r="R586" s="12">
        <v>7846333602</v>
      </c>
      <c r="S586" s="12">
        <v>0</v>
      </c>
      <c r="T586" s="12">
        <v>0</v>
      </c>
      <c r="U586" s="12">
        <v>0</v>
      </c>
      <c r="V586" s="13">
        <f t="shared" si="105"/>
        <v>0</v>
      </c>
      <c r="W586" s="14">
        <f t="shared" si="110"/>
        <v>0.91230497671007271</v>
      </c>
      <c r="X586" s="14">
        <f t="shared" si="111"/>
        <v>0.91230497671007271</v>
      </c>
      <c r="Y586" s="14">
        <f t="shared" si="112"/>
        <v>8.7695023289927315E-2</v>
      </c>
      <c r="Z586" s="14">
        <f t="shared" si="113"/>
        <v>1</v>
      </c>
    </row>
    <row r="587" spans="1:26" ht="52" outlineLevel="4" x14ac:dyDescent="0.35">
      <c r="A587" s="9" t="s">
        <v>356</v>
      </c>
      <c r="B587" s="9" t="s">
        <v>267</v>
      </c>
      <c r="C587" s="9" t="s">
        <v>31</v>
      </c>
      <c r="D587" s="9" t="s">
        <v>64</v>
      </c>
      <c r="E587" s="9" t="s">
        <v>54</v>
      </c>
      <c r="F587" s="10" t="s">
        <v>34</v>
      </c>
      <c r="G587" s="9">
        <v>1112</v>
      </c>
      <c r="H587" s="9">
        <v>3410</v>
      </c>
      <c r="I587" s="11" t="s">
        <v>65</v>
      </c>
      <c r="J587" s="12">
        <v>33313267103</v>
      </c>
      <c r="K587" s="12">
        <v>33483400277</v>
      </c>
      <c r="L587" s="12">
        <v>0</v>
      </c>
      <c r="M587" s="13">
        <f t="shared" si="108"/>
        <v>33483400277</v>
      </c>
      <c r="N587" s="12">
        <v>0</v>
      </c>
      <c r="O587" s="12">
        <v>133174</v>
      </c>
      <c r="P587" s="12">
        <v>0</v>
      </c>
      <c r="Q587" s="12">
        <v>33483267103</v>
      </c>
      <c r="R587" s="12">
        <v>33483267103</v>
      </c>
      <c r="S587" s="12">
        <v>0</v>
      </c>
      <c r="T587" s="12">
        <v>0</v>
      </c>
      <c r="U587" s="12">
        <v>0</v>
      </c>
      <c r="V587" s="13">
        <f t="shared" si="105"/>
        <v>0</v>
      </c>
      <c r="W587" s="14">
        <f t="shared" si="110"/>
        <v>0.99999602268590115</v>
      </c>
      <c r="X587" s="14">
        <f t="shared" si="111"/>
        <v>0.99999602268590115</v>
      </c>
      <c r="Y587" s="14">
        <f t="shared" si="112"/>
        <v>3.9773140988753833E-6</v>
      </c>
      <c r="Z587" s="14">
        <f t="shared" si="113"/>
        <v>1</v>
      </c>
    </row>
    <row r="588" spans="1:26" outlineLevel="3" x14ac:dyDescent="0.35">
      <c r="A588" s="24"/>
      <c r="B588" s="24"/>
      <c r="C588" s="24" t="s">
        <v>460</v>
      </c>
      <c r="D588" s="24"/>
      <c r="E588" s="24"/>
      <c r="F588" s="25"/>
      <c r="G588" s="24"/>
      <c r="H588" s="24"/>
      <c r="I588" s="26"/>
      <c r="J588" s="27">
        <f t="shared" ref="J588:V588" si="119">SUBTOTAL(9,J569:J587)</f>
        <v>686978021632</v>
      </c>
      <c r="K588" s="27">
        <f t="shared" si="119"/>
        <v>736303489870.87</v>
      </c>
      <c r="L588" s="27">
        <f t="shared" si="119"/>
        <v>0</v>
      </c>
      <c r="M588" s="27">
        <f t="shared" si="119"/>
        <v>736303489870.87</v>
      </c>
      <c r="N588" s="27">
        <f t="shared" si="119"/>
        <v>0</v>
      </c>
      <c r="O588" s="27">
        <f t="shared" si="119"/>
        <v>7361017212.1999998</v>
      </c>
      <c r="P588" s="27">
        <f t="shared" si="119"/>
        <v>0</v>
      </c>
      <c r="Q588" s="27">
        <f t="shared" si="119"/>
        <v>635698068857.54004</v>
      </c>
      <c r="R588" s="27">
        <f t="shared" si="119"/>
        <v>635687565494.64001</v>
      </c>
      <c r="S588" s="27">
        <f t="shared" si="119"/>
        <v>93244403801.12999</v>
      </c>
      <c r="T588" s="27">
        <f t="shared" si="119"/>
        <v>93244403801.12999</v>
      </c>
      <c r="U588" s="27">
        <f t="shared" si="119"/>
        <v>0</v>
      </c>
      <c r="V588" s="27">
        <f t="shared" si="119"/>
        <v>93244403801.12999</v>
      </c>
      <c r="W588" s="28">
        <f t="shared" si="110"/>
        <v>0.86336419370907269</v>
      </c>
      <c r="X588" s="28">
        <f t="shared" si="111"/>
        <v>0.86336419370907269</v>
      </c>
      <c r="Y588" s="28">
        <f t="shared" si="112"/>
        <v>9.997259708073563E-3</v>
      </c>
      <c r="Z588" s="28">
        <f t="shared" si="113"/>
        <v>0.87336145341714622</v>
      </c>
    </row>
    <row r="589" spans="1:26" ht="78" outlineLevel="4" x14ac:dyDescent="0.35">
      <c r="A589" s="18" t="s">
        <v>356</v>
      </c>
      <c r="B589" s="18" t="s">
        <v>267</v>
      </c>
      <c r="C589" s="18" t="s">
        <v>139</v>
      </c>
      <c r="D589" s="18" t="s">
        <v>140</v>
      </c>
      <c r="E589" s="18" t="s">
        <v>54</v>
      </c>
      <c r="F589" s="19" t="s">
        <v>34</v>
      </c>
      <c r="G589" s="18">
        <v>1310</v>
      </c>
      <c r="H589" s="18">
        <v>3410</v>
      </c>
      <c r="I589" s="20" t="s">
        <v>141</v>
      </c>
      <c r="J589" s="21">
        <v>894857755</v>
      </c>
      <c r="K589" s="21">
        <v>773857755</v>
      </c>
      <c r="L589" s="21">
        <v>0</v>
      </c>
      <c r="M589" s="22">
        <f t="shared" si="108"/>
        <v>773857755</v>
      </c>
      <c r="N589" s="21">
        <v>0</v>
      </c>
      <c r="O589" s="21">
        <v>203906996.81999999</v>
      </c>
      <c r="P589" s="21">
        <v>0</v>
      </c>
      <c r="Q589" s="21">
        <v>569950758.17999995</v>
      </c>
      <c r="R589" s="21">
        <v>569950758.17999995</v>
      </c>
      <c r="S589" s="21">
        <v>0</v>
      </c>
      <c r="T589" s="21">
        <v>0</v>
      </c>
      <c r="U589" s="21">
        <v>0</v>
      </c>
      <c r="V589" s="22">
        <f t="shared" ref="V589:V658" si="120">+M589-N589-O589-P589-Q589</f>
        <v>0</v>
      </c>
      <c r="W589" s="23">
        <f t="shared" si="110"/>
        <v>0.7365058429633492</v>
      </c>
      <c r="X589" s="23">
        <f t="shared" si="111"/>
        <v>0.7365058429633492</v>
      </c>
      <c r="Y589" s="23">
        <f t="shared" si="112"/>
        <v>0.26349415703665074</v>
      </c>
      <c r="Z589" s="23">
        <f t="shared" si="113"/>
        <v>1</v>
      </c>
    </row>
    <row r="590" spans="1:26" ht="78" outlineLevel="4" x14ac:dyDescent="0.35">
      <c r="A590" s="9" t="s">
        <v>356</v>
      </c>
      <c r="B590" s="9" t="s">
        <v>267</v>
      </c>
      <c r="C590" s="9" t="s">
        <v>139</v>
      </c>
      <c r="D590" s="9" t="s">
        <v>140</v>
      </c>
      <c r="E590" s="9" t="s">
        <v>142</v>
      </c>
      <c r="F590" s="10" t="s">
        <v>34</v>
      </c>
      <c r="G590" s="9">
        <v>1310</v>
      </c>
      <c r="H590" s="9">
        <v>3410</v>
      </c>
      <c r="I590" s="11" t="s">
        <v>143</v>
      </c>
      <c r="J590" s="12">
        <v>1409600626</v>
      </c>
      <c r="K590" s="12">
        <v>1449605559</v>
      </c>
      <c r="L590" s="12">
        <v>0</v>
      </c>
      <c r="M590" s="13">
        <f t="shared" ref="M590:M659" si="121">+K590</f>
        <v>1449605559</v>
      </c>
      <c r="N590" s="12">
        <v>0</v>
      </c>
      <c r="O590" s="12">
        <v>143568584.71000001</v>
      </c>
      <c r="P590" s="12">
        <v>0</v>
      </c>
      <c r="Q590" s="12">
        <v>1306036974.29</v>
      </c>
      <c r="R590" s="12">
        <v>1306036974.29</v>
      </c>
      <c r="S590" s="12">
        <v>0</v>
      </c>
      <c r="T590" s="12">
        <v>0</v>
      </c>
      <c r="U590" s="12">
        <v>0</v>
      </c>
      <c r="V590" s="13">
        <f t="shared" si="120"/>
        <v>0</v>
      </c>
      <c r="W590" s="14">
        <f t="shared" si="110"/>
        <v>0.90096024134383168</v>
      </c>
      <c r="X590" s="14">
        <f t="shared" si="111"/>
        <v>0.90096024134383168</v>
      </c>
      <c r="Y590" s="14">
        <f t="shared" si="112"/>
        <v>9.9039758656168347E-2</v>
      </c>
      <c r="Z590" s="14">
        <f t="shared" si="113"/>
        <v>1</v>
      </c>
    </row>
    <row r="591" spans="1:26" ht="130" outlineLevel="4" x14ac:dyDescent="0.35">
      <c r="A591" s="9" t="s">
        <v>356</v>
      </c>
      <c r="B591" s="9" t="s">
        <v>267</v>
      </c>
      <c r="C591" s="9" t="s">
        <v>139</v>
      </c>
      <c r="D591" s="9" t="s">
        <v>140</v>
      </c>
      <c r="E591" s="9" t="s">
        <v>275</v>
      </c>
      <c r="F591" s="10" t="s">
        <v>34</v>
      </c>
      <c r="G591" s="9">
        <v>1310</v>
      </c>
      <c r="H591" s="9">
        <v>3410</v>
      </c>
      <c r="I591" s="11" t="s">
        <v>361</v>
      </c>
      <c r="J591" s="12">
        <v>23409079198</v>
      </c>
      <c r="K591" s="12">
        <v>23083325287</v>
      </c>
      <c r="L591" s="12">
        <v>0</v>
      </c>
      <c r="M591" s="13">
        <f t="shared" si="121"/>
        <v>23083325287</v>
      </c>
      <c r="N591" s="12">
        <v>0</v>
      </c>
      <c r="O591" s="12">
        <v>2497474787.48</v>
      </c>
      <c r="P591" s="12">
        <v>0</v>
      </c>
      <c r="Q591" s="12">
        <v>20585850499.52</v>
      </c>
      <c r="R591" s="12">
        <v>20585850499.52</v>
      </c>
      <c r="S591" s="12">
        <v>0</v>
      </c>
      <c r="T591" s="12">
        <v>0</v>
      </c>
      <c r="U591" s="12">
        <v>0</v>
      </c>
      <c r="V591" s="13">
        <f t="shared" si="120"/>
        <v>0</v>
      </c>
      <c r="W591" s="14">
        <f t="shared" si="110"/>
        <v>0.89180610867678933</v>
      </c>
      <c r="X591" s="14">
        <f t="shared" si="111"/>
        <v>0.89180610867678933</v>
      </c>
      <c r="Y591" s="14">
        <f t="shared" si="112"/>
        <v>0.10819389132321072</v>
      </c>
      <c r="Z591" s="14">
        <f t="shared" si="113"/>
        <v>1</v>
      </c>
    </row>
    <row r="592" spans="1:26" ht="52" outlineLevel="4" x14ac:dyDescent="0.35">
      <c r="A592" s="9" t="s">
        <v>356</v>
      </c>
      <c r="B592" s="9" t="s">
        <v>267</v>
      </c>
      <c r="C592" s="9" t="s">
        <v>139</v>
      </c>
      <c r="D592" s="9" t="s">
        <v>140</v>
      </c>
      <c r="E592" s="9" t="s">
        <v>144</v>
      </c>
      <c r="F592" s="10" t="s">
        <v>34</v>
      </c>
      <c r="G592" s="9">
        <v>1310</v>
      </c>
      <c r="H592" s="9">
        <v>3410</v>
      </c>
      <c r="I592" s="11" t="s">
        <v>362</v>
      </c>
      <c r="J592" s="12">
        <v>7157434173</v>
      </c>
      <c r="K592" s="12">
        <v>7157465149</v>
      </c>
      <c r="L592" s="12">
        <v>0</v>
      </c>
      <c r="M592" s="13">
        <f t="shared" si="121"/>
        <v>7157465149</v>
      </c>
      <c r="N592" s="12">
        <v>0</v>
      </c>
      <c r="O592" s="12">
        <v>614571889.26999998</v>
      </c>
      <c r="P592" s="12">
        <v>0</v>
      </c>
      <c r="Q592" s="12">
        <v>6542893259.7299995</v>
      </c>
      <c r="R592" s="12">
        <v>6542893259.7299995</v>
      </c>
      <c r="S592" s="12">
        <v>0</v>
      </c>
      <c r="T592" s="12">
        <v>0</v>
      </c>
      <c r="U592" s="12">
        <v>0</v>
      </c>
      <c r="V592" s="13">
        <f t="shared" si="120"/>
        <v>0</v>
      </c>
      <c r="W592" s="14">
        <f t="shared" si="110"/>
        <v>0.9141355387031308</v>
      </c>
      <c r="X592" s="14">
        <f t="shared" si="111"/>
        <v>0.9141355387031308</v>
      </c>
      <c r="Y592" s="14">
        <f t="shared" si="112"/>
        <v>8.5864461296869102E-2</v>
      </c>
      <c r="Z592" s="14">
        <f t="shared" si="113"/>
        <v>0.99999999999999989</v>
      </c>
    </row>
    <row r="593" spans="1:26" ht="130" outlineLevel="4" x14ac:dyDescent="0.35">
      <c r="A593" s="9" t="s">
        <v>356</v>
      </c>
      <c r="B593" s="9" t="s">
        <v>267</v>
      </c>
      <c r="C593" s="9" t="s">
        <v>139</v>
      </c>
      <c r="D593" s="9" t="s">
        <v>140</v>
      </c>
      <c r="E593" s="9" t="s">
        <v>284</v>
      </c>
      <c r="F593" s="10" t="s">
        <v>34</v>
      </c>
      <c r="G593" s="9">
        <v>1310</v>
      </c>
      <c r="H593" s="9">
        <v>3410</v>
      </c>
      <c r="I593" s="11" t="s">
        <v>363</v>
      </c>
      <c r="J593" s="12">
        <v>210000000</v>
      </c>
      <c r="K593" s="12">
        <v>314917368.02999997</v>
      </c>
      <c r="L593" s="12">
        <v>0</v>
      </c>
      <c r="M593" s="13">
        <f t="shared" si="121"/>
        <v>314917368.02999997</v>
      </c>
      <c r="N593" s="12">
        <v>0</v>
      </c>
      <c r="O593" s="12">
        <v>148465759.49000001</v>
      </c>
      <c r="P593" s="12">
        <v>0</v>
      </c>
      <c r="Q593" s="12">
        <v>166451608.53999999</v>
      </c>
      <c r="R593" s="12">
        <v>166451608.53999999</v>
      </c>
      <c r="S593" s="12">
        <v>0</v>
      </c>
      <c r="T593" s="12">
        <v>0</v>
      </c>
      <c r="U593" s="12">
        <v>0</v>
      </c>
      <c r="V593" s="13">
        <f t="shared" si="120"/>
        <v>0</v>
      </c>
      <c r="W593" s="14">
        <f t="shared" si="110"/>
        <v>0.52855645778210403</v>
      </c>
      <c r="X593" s="14">
        <f t="shared" si="111"/>
        <v>0.52855645778210403</v>
      </c>
      <c r="Y593" s="14">
        <f t="shared" si="112"/>
        <v>0.47144354221789608</v>
      </c>
      <c r="Z593" s="14">
        <f t="shared" si="113"/>
        <v>1</v>
      </c>
    </row>
    <row r="594" spans="1:26" ht="130" outlineLevel="4" x14ac:dyDescent="0.35">
      <c r="A594" s="9" t="s">
        <v>356</v>
      </c>
      <c r="B594" s="9" t="s">
        <v>267</v>
      </c>
      <c r="C594" s="9" t="s">
        <v>139</v>
      </c>
      <c r="D594" s="9" t="s">
        <v>140</v>
      </c>
      <c r="E594" s="9" t="s">
        <v>364</v>
      </c>
      <c r="F594" s="10" t="s">
        <v>34</v>
      </c>
      <c r="G594" s="9">
        <v>1310</v>
      </c>
      <c r="H594" s="9">
        <v>3410</v>
      </c>
      <c r="I594" s="11" t="s">
        <v>365</v>
      </c>
      <c r="J594" s="12">
        <v>262414854</v>
      </c>
      <c r="K594" s="12">
        <v>262414854</v>
      </c>
      <c r="L594" s="12">
        <v>0</v>
      </c>
      <c r="M594" s="13">
        <f t="shared" si="121"/>
        <v>262414854</v>
      </c>
      <c r="N594" s="12">
        <v>0</v>
      </c>
      <c r="O594" s="12">
        <v>262414854</v>
      </c>
      <c r="P594" s="12">
        <v>0</v>
      </c>
      <c r="Q594" s="12">
        <v>0</v>
      </c>
      <c r="R594" s="12">
        <v>0</v>
      </c>
      <c r="S594" s="12">
        <v>0</v>
      </c>
      <c r="T594" s="12">
        <v>0</v>
      </c>
      <c r="U594" s="12">
        <v>0</v>
      </c>
      <c r="V594" s="13">
        <f t="shared" si="120"/>
        <v>0</v>
      </c>
      <c r="W594" s="14">
        <f t="shared" si="110"/>
        <v>0</v>
      </c>
      <c r="X594" s="14">
        <f t="shared" si="111"/>
        <v>0</v>
      </c>
      <c r="Y594" s="14">
        <f t="shared" si="112"/>
        <v>1</v>
      </c>
      <c r="Z594" s="14">
        <f t="shared" si="113"/>
        <v>1</v>
      </c>
    </row>
    <row r="595" spans="1:26" ht="26" outlineLevel="4" x14ac:dyDescent="0.35">
      <c r="A595" s="9" t="s">
        <v>356</v>
      </c>
      <c r="B595" s="9" t="s">
        <v>267</v>
      </c>
      <c r="C595" s="9" t="s">
        <v>139</v>
      </c>
      <c r="D595" s="9" t="s">
        <v>176</v>
      </c>
      <c r="E595" s="9" t="s">
        <v>33</v>
      </c>
      <c r="F595" s="10" t="s">
        <v>34</v>
      </c>
      <c r="G595" s="9">
        <v>1320</v>
      </c>
      <c r="H595" s="9">
        <v>3410</v>
      </c>
      <c r="I595" s="11" t="s">
        <v>177</v>
      </c>
      <c r="J595" s="12">
        <v>5857628179</v>
      </c>
      <c r="K595" s="12">
        <v>5593628179</v>
      </c>
      <c r="L595" s="12">
        <v>0</v>
      </c>
      <c r="M595" s="13">
        <f t="shared" si="121"/>
        <v>5593628179</v>
      </c>
      <c r="N595" s="12">
        <v>0</v>
      </c>
      <c r="O595" s="12">
        <v>3372314.86</v>
      </c>
      <c r="P595" s="12">
        <v>0</v>
      </c>
      <c r="Q595" s="12">
        <v>4922155965.6499996</v>
      </c>
      <c r="R595" s="12">
        <v>4922155965.6499996</v>
      </c>
      <c r="S595" s="12">
        <v>668099898.49000001</v>
      </c>
      <c r="T595" s="12">
        <v>668099898.49000001</v>
      </c>
      <c r="U595" s="12">
        <v>0</v>
      </c>
      <c r="V595" s="13">
        <f t="shared" si="120"/>
        <v>668099898.49000072</v>
      </c>
      <c r="W595" s="14">
        <f t="shared" si="110"/>
        <v>0.87995766041960222</v>
      </c>
      <c r="X595" s="14">
        <f t="shared" si="111"/>
        <v>0.87995766041960222</v>
      </c>
      <c r="Y595" s="14">
        <f t="shared" si="112"/>
        <v>6.0288505994384573E-4</v>
      </c>
      <c r="Z595" s="14">
        <f t="shared" si="113"/>
        <v>0.8805605454795461</v>
      </c>
    </row>
    <row r="596" spans="1:26" ht="325" outlineLevel="4" x14ac:dyDescent="0.35">
      <c r="A596" s="9" t="s">
        <v>356</v>
      </c>
      <c r="B596" s="9" t="s">
        <v>267</v>
      </c>
      <c r="C596" s="9" t="s">
        <v>139</v>
      </c>
      <c r="D596" s="9" t="s">
        <v>178</v>
      </c>
      <c r="E596" s="9" t="s">
        <v>54</v>
      </c>
      <c r="F596" s="10" t="s">
        <v>34</v>
      </c>
      <c r="G596" s="9">
        <v>1320</v>
      </c>
      <c r="H596" s="9">
        <v>3410</v>
      </c>
      <c r="I596" s="11" t="s">
        <v>366</v>
      </c>
      <c r="J596" s="12">
        <v>202281955</v>
      </c>
      <c r="K596" s="12">
        <v>202281955</v>
      </c>
      <c r="L596" s="12">
        <v>0</v>
      </c>
      <c r="M596" s="13">
        <f t="shared" si="121"/>
        <v>202281955</v>
      </c>
      <c r="N596" s="12">
        <v>0</v>
      </c>
      <c r="O596" s="12">
        <v>16856825</v>
      </c>
      <c r="P596" s="12">
        <v>0</v>
      </c>
      <c r="Q596" s="12">
        <v>185425130</v>
      </c>
      <c r="R596" s="12">
        <v>185425130</v>
      </c>
      <c r="S596" s="12">
        <v>0</v>
      </c>
      <c r="T596" s="12">
        <v>0</v>
      </c>
      <c r="U596" s="12">
        <v>0</v>
      </c>
      <c r="V596" s="13">
        <f t="shared" si="120"/>
        <v>0</v>
      </c>
      <c r="W596" s="14">
        <f t="shared" si="110"/>
        <v>0.91666668932480899</v>
      </c>
      <c r="X596" s="14">
        <f t="shared" si="111"/>
        <v>0.91666668932480899</v>
      </c>
      <c r="Y596" s="14">
        <f t="shared" si="112"/>
        <v>8.3333310675190966E-2</v>
      </c>
      <c r="Z596" s="14">
        <f t="shared" si="113"/>
        <v>1</v>
      </c>
    </row>
    <row r="597" spans="1:26" outlineLevel="4" x14ac:dyDescent="0.35">
      <c r="A597" s="9" t="s">
        <v>356</v>
      </c>
      <c r="B597" s="9" t="s">
        <v>267</v>
      </c>
      <c r="C597" s="9" t="s">
        <v>139</v>
      </c>
      <c r="D597" s="9" t="s">
        <v>301</v>
      </c>
      <c r="E597" s="9" t="s">
        <v>33</v>
      </c>
      <c r="F597" s="10" t="s">
        <v>34</v>
      </c>
      <c r="G597" s="9">
        <v>1320</v>
      </c>
      <c r="H597" s="9">
        <v>3410</v>
      </c>
      <c r="I597" s="11" t="s">
        <v>302</v>
      </c>
      <c r="J597" s="12">
        <v>7000000</v>
      </c>
      <c r="K597" s="12">
        <v>6930200</v>
      </c>
      <c r="L597" s="12">
        <v>0</v>
      </c>
      <c r="M597" s="13">
        <f t="shared" si="121"/>
        <v>6930200</v>
      </c>
      <c r="N597" s="12">
        <v>0</v>
      </c>
      <c r="O597" s="12">
        <v>4548153.63</v>
      </c>
      <c r="P597" s="12">
        <v>0</v>
      </c>
      <c r="Q597" s="12">
        <v>2382046.37</v>
      </c>
      <c r="R597" s="12">
        <v>2382046.37</v>
      </c>
      <c r="S597" s="12">
        <v>0</v>
      </c>
      <c r="T597" s="12">
        <v>0</v>
      </c>
      <c r="U597" s="12">
        <v>0</v>
      </c>
      <c r="V597" s="13">
        <f t="shared" si="120"/>
        <v>0</v>
      </c>
      <c r="W597" s="14">
        <f t="shared" si="110"/>
        <v>0.34371971515973565</v>
      </c>
      <c r="X597" s="14">
        <f t="shared" si="111"/>
        <v>0.34371971515973565</v>
      </c>
      <c r="Y597" s="14">
        <f t="shared" si="112"/>
        <v>0.65628028484026435</v>
      </c>
      <c r="Z597" s="14">
        <f t="shared" si="113"/>
        <v>1</v>
      </c>
    </row>
    <row r="598" spans="1:26" outlineLevel="3" x14ac:dyDescent="0.35">
      <c r="A598" s="24"/>
      <c r="B598" s="24"/>
      <c r="C598" s="24" t="s">
        <v>464</v>
      </c>
      <c r="D598" s="24"/>
      <c r="E598" s="24"/>
      <c r="F598" s="25"/>
      <c r="G598" s="24"/>
      <c r="H598" s="24"/>
      <c r="I598" s="26"/>
      <c r="J598" s="27">
        <f t="shared" ref="J598:V598" si="122">SUBTOTAL(9,J589:J597)</f>
        <v>39410296740</v>
      </c>
      <c r="K598" s="27">
        <f t="shared" si="122"/>
        <v>38844426306.029999</v>
      </c>
      <c r="L598" s="27">
        <f t="shared" si="122"/>
        <v>0</v>
      </c>
      <c r="M598" s="27">
        <f t="shared" si="122"/>
        <v>38844426306.029999</v>
      </c>
      <c r="N598" s="27">
        <f t="shared" si="122"/>
        <v>0</v>
      </c>
      <c r="O598" s="27">
        <f t="shared" si="122"/>
        <v>3895180165.2600007</v>
      </c>
      <c r="P598" s="27">
        <f t="shared" si="122"/>
        <v>0</v>
      </c>
      <c r="Q598" s="27">
        <f t="shared" si="122"/>
        <v>34281146242.280003</v>
      </c>
      <c r="R598" s="27">
        <f t="shared" si="122"/>
        <v>34281146242.280003</v>
      </c>
      <c r="S598" s="27">
        <f t="shared" si="122"/>
        <v>668099898.49000001</v>
      </c>
      <c r="T598" s="27">
        <f t="shared" si="122"/>
        <v>668099898.49000001</v>
      </c>
      <c r="U598" s="27">
        <f t="shared" si="122"/>
        <v>0</v>
      </c>
      <c r="V598" s="27">
        <f t="shared" si="122"/>
        <v>668099898.49000072</v>
      </c>
      <c r="W598" s="28">
        <f t="shared" si="110"/>
        <v>0.88252419979641672</v>
      </c>
      <c r="X598" s="28">
        <f t="shared" si="111"/>
        <v>0.88252419979641672</v>
      </c>
      <c r="Y598" s="28">
        <f t="shared" si="112"/>
        <v>0.10027642407619582</v>
      </c>
      <c r="Z598" s="28">
        <f t="shared" si="113"/>
        <v>0.98280062387261258</v>
      </c>
    </row>
    <row r="599" spans="1:26" ht="52" outlineLevel="4" x14ac:dyDescent="0.35">
      <c r="A599" s="18" t="s">
        <v>356</v>
      </c>
      <c r="B599" s="18" t="s">
        <v>267</v>
      </c>
      <c r="C599" s="18" t="s">
        <v>197</v>
      </c>
      <c r="D599" s="18" t="s">
        <v>198</v>
      </c>
      <c r="E599" s="18" t="s">
        <v>54</v>
      </c>
      <c r="F599" s="19" t="s">
        <v>36</v>
      </c>
      <c r="G599" s="18">
        <v>2310</v>
      </c>
      <c r="H599" s="18">
        <v>3410</v>
      </c>
      <c r="I599" s="20" t="s">
        <v>367</v>
      </c>
      <c r="J599" s="21">
        <v>50843499</v>
      </c>
      <c r="K599" s="21">
        <v>50843499</v>
      </c>
      <c r="L599" s="21">
        <v>0</v>
      </c>
      <c r="M599" s="22">
        <f t="shared" si="121"/>
        <v>50843499</v>
      </c>
      <c r="N599" s="21">
        <v>0</v>
      </c>
      <c r="O599" s="21">
        <v>10814290.060000001</v>
      </c>
      <c r="P599" s="21">
        <v>0</v>
      </c>
      <c r="Q599" s="21">
        <v>40029208.939999998</v>
      </c>
      <c r="R599" s="21">
        <v>40029208.939999998</v>
      </c>
      <c r="S599" s="21">
        <v>0</v>
      </c>
      <c r="T599" s="21">
        <v>0</v>
      </c>
      <c r="U599" s="21">
        <v>0</v>
      </c>
      <c r="V599" s="22">
        <f t="shared" si="120"/>
        <v>0</v>
      </c>
      <c r="W599" s="23">
        <f t="shared" ref="W599:W662" si="123">+IF(K599=0,0,Q599/K599)</f>
        <v>0.78730240300731458</v>
      </c>
      <c r="X599" s="23">
        <f t="shared" ref="X599:X662" si="124">+IF(M599=0,0,Q599/M599)</f>
        <v>0.78730240300731458</v>
      </c>
      <c r="Y599" s="23">
        <f t="shared" ref="Y599:Y662" si="125">+IF(M599=0,0,(N599+O599+P599)/M599)</f>
        <v>0.21269759699268534</v>
      </c>
      <c r="Z599" s="23">
        <f t="shared" ref="Z599:Z662" si="126">+X599+Y599</f>
        <v>0.99999999999999989</v>
      </c>
    </row>
    <row r="600" spans="1:26" ht="52" outlineLevel="4" x14ac:dyDescent="0.35">
      <c r="A600" s="9" t="s">
        <v>356</v>
      </c>
      <c r="B600" s="9" t="s">
        <v>267</v>
      </c>
      <c r="C600" s="9" t="s">
        <v>197</v>
      </c>
      <c r="D600" s="9" t="s">
        <v>198</v>
      </c>
      <c r="E600" s="9" t="s">
        <v>142</v>
      </c>
      <c r="F600" s="10" t="s">
        <v>36</v>
      </c>
      <c r="G600" s="9">
        <v>2310</v>
      </c>
      <c r="H600" s="9">
        <v>3410</v>
      </c>
      <c r="I600" s="11" t="s">
        <v>368</v>
      </c>
      <c r="J600" s="12">
        <v>1116673</v>
      </c>
      <c r="K600" s="12">
        <v>1116673</v>
      </c>
      <c r="L600" s="12">
        <v>0</v>
      </c>
      <c r="M600" s="13">
        <f t="shared" si="121"/>
        <v>1116673</v>
      </c>
      <c r="N600" s="12">
        <v>0</v>
      </c>
      <c r="O600" s="12">
        <v>237513.66</v>
      </c>
      <c r="P600" s="12">
        <v>0</v>
      </c>
      <c r="Q600" s="12">
        <v>879159.34</v>
      </c>
      <c r="R600" s="12">
        <v>879159.34</v>
      </c>
      <c r="S600" s="12">
        <v>0</v>
      </c>
      <c r="T600" s="12">
        <v>0</v>
      </c>
      <c r="U600" s="12">
        <v>0</v>
      </c>
      <c r="V600" s="13">
        <f t="shared" si="120"/>
        <v>0</v>
      </c>
      <c r="W600" s="14">
        <f t="shared" si="123"/>
        <v>0.78730240634456106</v>
      </c>
      <c r="X600" s="14">
        <f t="shared" si="124"/>
        <v>0.78730240634456106</v>
      </c>
      <c r="Y600" s="14">
        <f t="shared" si="125"/>
        <v>0.21269759365543897</v>
      </c>
      <c r="Z600" s="14">
        <f t="shared" si="126"/>
        <v>1</v>
      </c>
    </row>
    <row r="601" spans="1:26" outlineLevel="3" x14ac:dyDescent="0.35">
      <c r="A601" s="24"/>
      <c r="B601" s="24"/>
      <c r="C601" s="24" t="s">
        <v>465</v>
      </c>
      <c r="D601" s="24"/>
      <c r="E601" s="24"/>
      <c r="F601" s="25"/>
      <c r="G601" s="24"/>
      <c r="H601" s="24"/>
      <c r="I601" s="26"/>
      <c r="J601" s="27">
        <f t="shared" ref="J601:V601" si="127">SUBTOTAL(9,J599:J600)</f>
        <v>51960172</v>
      </c>
      <c r="K601" s="27">
        <f t="shared" si="127"/>
        <v>51960172</v>
      </c>
      <c r="L601" s="27">
        <f t="shared" si="127"/>
        <v>0</v>
      </c>
      <c r="M601" s="27">
        <f t="shared" si="127"/>
        <v>51960172</v>
      </c>
      <c r="N601" s="27">
        <f t="shared" si="127"/>
        <v>0</v>
      </c>
      <c r="O601" s="27">
        <f t="shared" si="127"/>
        <v>11051803.720000001</v>
      </c>
      <c r="P601" s="27">
        <f t="shared" si="127"/>
        <v>0</v>
      </c>
      <c r="Q601" s="27">
        <f t="shared" si="127"/>
        <v>40908368.280000001</v>
      </c>
      <c r="R601" s="27">
        <f t="shared" si="127"/>
        <v>40908368.280000001</v>
      </c>
      <c r="S601" s="27">
        <f t="shared" si="127"/>
        <v>0</v>
      </c>
      <c r="T601" s="27">
        <f t="shared" si="127"/>
        <v>0</v>
      </c>
      <c r="U601" s="27">
        <f t="shared" si="127"/>
        <v>0</v>
      </c>
      <c r="V601" s="27">
        <f t="shared" si="127"/>
        <v>0</v>
      </c>
      <c r="W601" s="28">
        <f t="shared" si="123"/>
        <v>0.78730240307903521</v>
      </c>
      <c r="X601" s="28">
        <f t="shared" si="124"/>
        <v>0.78730240307903521</v>
      </c>
      <c r="Y601" s="28">
        <f t="shared" si="125"/>
        <v>0.21269759692096479</v>
      </c>
      <c r="Z601" s="28">
        <f t="shared" si="126"/>
        <v>1</v>
      </c>
    </row>
    <row r="602" spans="1:26" outlineLevel="2" x14ac:dyDescent="0.35">
      <c r="A602" s="46"/>
      <c r="B602" s="46" t="s">
        <v>568</v>
      </c>
      <c r="C602" s="46"/>
      <c r="D602" s="46"/>
      <c r="E602" s="46"/>
      <c r="F602" s="47"/>
      <c r="G602" s="46"/>
      <c r="H602" s="46"/>
      <c r="I602" s="48"/>
      <c r="J602" s="49">
        <f t="shared" ref="J602:V602" si="128">SUBTOTAL(9,J569:J600)</f>
        <v>726440278544</v>
      </c>
      <c r="K602" s="49">
        <f t="shared" si="128"/>
        <v>775199876348.90002</v>
      </c>
      <c r="L602" s="49">
        <f t="shared" si="128"/>
        <v>0</v>
      </c>
      <c r="M602" s="49">
        <f t="shared" si="128"/>
        <v>775199876348.90002</v>
      </c>
      <c r="N602" s="49">
        <f t="shared" si="128"/>
        <v>0</v>
      </c>
      <c r="O602" s="49">
        <f t="shared" si="128"/>
        <v>11267249181.179998</v>
      </c>
      <c r="P602" s="49">
        <f t="shared" si="128"/>
        <v>0</v>
      </c>
      <c r="Q602" s="49">
        <f t="shared" si="128"/>
        <v>670020123468.1001</v>
      </c>
      <c r="R602" s="49">
        <f t="shared" si="128"/>
        <v>670009620105.20007</v>
      </c>
      <c r="S602" s="49">
        <f t="shared" si="128"/>
        <v>93912503699.619995</v>
      </c>
      <c r="T602" s="49">
        <f t="shared" si="128"/>
        <v>93912503699.619995</v>
      </c>
      <c r="U602" s="49">
        <f t="shared" si="128"/>
        <v>0</v>
      </c>
      <c r="V602" s="49">
        <f t="shared" si="128"/>
        <v>93912503699.619995</v>
      </c>
      <c r="W602" s="50">
        <f t="shared" si="123"/>
        <v>0.86431918258787122</v>
      </c>
      <c r="X602" s="50">
        <f t="shared" si="124"/>
        <v>0.86431918258787122</v>
      </c>
      <c r="Y602" s="50">
        <f t="shared" si="125"/>
        <v>1.4534637485041165E-2</v>
      </c>
      <c r="Z602" s="50">
        <f t="shared" si="126"/>
        <v>0.87885382007291235</v>
      </c>
    </row>
    <row r="603" spans="1:26" outlineLevel="4" x14ac:dyDescent="0.35">
      <c r="A603" s="18" t="s">
        <v>356</v>
      </c>
      <c r="B603" s="18" t="s">
        <v>268</v>
      </c>
      <c r="C603" s="18" t="s">
        <v>31</v>
      </c>
      <c r="D603" s="18" t="s">
        <v>32</v>
      </c>
      <c r="E603" s="18" t="s">
        <v>33</v>
      </c>
      <c r="F603" s="19" t="s">
        <v>34</v>
      </c>
      <c r="G603" s="18">
        <v>1111</v>
      </c>
      <c r="H603" s="18">
        <v>3420</v>
      </c>
      <c r="I603" s="20" t="s">
        <v>35</v>
      </c>
      <c r="J603" s="38" t="s">
        <v>447</v>
      </c>
      <c r="K603" s="21">
        <v>500000000</v>
      </c>
      <c r="L603" s="21">
        <v>0</v>
      </c>
      <c r="M603" s="22">
        <f t="shared" si="121"/>
        <v>500000000</v>
      </c>
      <c r="N603" s="21">
        <v>0</v>
      </c>
      <c r="O603" s="21">
        <v>0</v>
      </c>
      <c r="P603" s="21">
        <v>0</v>
      </c>
      <c r="Q603" s="21">
        <v>0</v>
      </c>
      <c r="R603" s="21">
        <v>0</v>
      </c>
      <c r="S603" s="21">
        <v>500000000</v>
      </c>
      <c r="T603" s="21">
        <v>500000000</v>
      </c>
      <c r="U603" s="21">
        <v>0</v>
      </c>
      <c r="V603" s="22">
        <f t="shared" si="120"/>
        <v>500000000</v>
      </c>
      <c r="W603" s="23">
        <f t="shared" si="123"/>
        <v>0</v>
      </c>
      <c r="X603" s="23">
        <f t="shared" si="124"/>
        <v>0</v>
      </c>
      <c r="Y603" s="23">
        <f t="shared" si="125"/>
        <v>0</v>
      </c>
      <c r="Z603" s="23">
        <f t="shared" si="126"/>
        <v>0</v>
      </c>
    </row>
    <row r="604" spans="1:26" outlineLevel="4" x14ac:dyDescent="0.35">
      <c r="A604" s="9" t="s">
        <v>356</v>
      </c>
      <c r="B604" s="9" t="s">
        <v>268</v>
      </c>
      <c r="C604" s="9" t="s">
        <v>31</v>
      </c>
      <c r="D604" s="9" t="s">
        <v>32</v>
      </c>
      <c r="E604" s="9" t="s">
        <v>33</v>
      </c>
      <c r="F604" s="10" t="s">
        <v>36</v>
      </c>
      <c r="G604" s="9">
        <v>1111</v>
      </c>
      <c r="H604" s="9">
        <v>3420</v>
      </c>
      <c r="I604" s="11" t="s">
        <v>35</v>
      </c>
      <c r="J604" s="12">
        <v>147924816921</v>
      </c>
      <c r="K604" s="12">
        <v>149627615197</v>
      </c>
      <c r="L604" s="12">
        <v>0</v>
      </c>
      <c r="M604" s="13">
        <f t="shared" si="121"/>
        <v>149627615197</v>
      </c>
      <c r="N604" s="12">
        <v>0</v>
      </c>
      <c r="O604" s="12">
        <v>82752406.159999996</v>
      </c>
      <c r="P604" s="12">
        <v>0</v>
      </c>
      <c r="Q604" s="12">
        <v>137403149158.78999</v>
      </c>
      <c r="R604" s="12">
        <v>137403149158.78999</v>
      </c>
      <c r="S604" s="12">
        <v>12141713632.049999</v>
      </c>
      <c r="T604" s="12">
        <v>12141713632.049999</v>
      </c>
      <c r="U604" s="12">
        <v>0</v>
      </c>
      <c r="V604" s="13">
        <f t="shared" si="120"/>
        <v>12141713632.050003</v>
      </c>
      <c r="W604" s="14">
        <f t="shared" si="123"/>
        <v>0.9183007359830252</v>
      </c>
      <c r="X604" s="14">
        <f t="shared" si="124"/>
        <v>0.9183007359830252</v>
      </c>
      <c r="Y604" s="14">
        <f t="shared" si="125"/>
        <v>5.5305570466419602E-4</v>
      </c>
      <c r="Z604" s="14">
        <f t="shared" si="126"/>
        <v>0.91885379168768944</v>
      </c>
    </row>
    <row r="605" spans="1:26" outlineLevel="4" x14ac:dyDescent="0.35">
      <c r="A605" s="9" t="s">
        <v>356</v>
      </c>
      <c r="B605" s="9" t="s">
        <v>268</v>
      </c>
      <c r="C605" s="9" t="s">
        <v>31</v>
      </c>
      <c r="D605" s="9" t="s">
        <v>37</v>
      </c>
      <c r="E605" s="9" t="s">
        <v>33</v>
      </c>
      <c r="F605" s="10" t="s">
        <v>34</v>
      </c>
      <c r="G605" s="9">
        <v>1111</v>
      </c>
      <c r="H605" s="9">
        <v>3420</v>
      </c>
      <c r="I605" s="11" t="s">
        <v>38</v>
      </c>
      <c r="J605" s="37" t="s">
        <v>447</v>
      </c>
      <c r="K605" s="12">
        <v>2790000000</v>
      </c>
      <c r="L605" s="12">
        <v>0</v>
      </c>
      <c r="M605" s="13">
        <f t="shared" si="121"/>
        <v>2790000000</v>
      </c>
      <c r="N605" s="12">
        <v>0</v>
      </c>
      <c r="O605" s="12">
        <v>0</v>
      </c>
      <c r="P605" s="12">
        <v>0</v>
      </c>
      <c r="Q605" s="12">
        <v>2790000000</v>
      </c>
      <c r="R605" s="12">
        <v>2790000000</v>
      </c>
      <c r="S605" s="12">
        <v>0</v>
      </c>
      <c r="T605" s="12">
        <v>0</v>
      </c>
      <c r="U605" s="12">
        <v>0</v>
      </c>
      <c r="V605" s="13">
        <f t="shared" si="120"/>
        <v>0</v>
      </c>
      <c r="W605" s="14">
        <f t="shared" si="123"/>
        <v>1</v>
      </c>
      <c r="X605" s="14">
        <f t="shared" si="124"/>
        <v>1</v>
      </c>
      <c r="Y605" s="14">
        <f t="shared" si="125"/>
        <v>0</v>
      </c>
      <c r="Z605" s="14">
        <f t="shared" si="126"/>
        <v>1</v>
      </c>
    </row>
    <row r="606" spans="1:26" outlineLevel="4" x14ac:dyDescent="0.35">
      <c r="A606" s="9" t="s">
        <v>356</v>
      </c>
      <c r="B606" s="9" t="s">
        <v>268</v>
      </c>
      <c r="C606" s="9" t="s">
        <v>31</v>
      </c>
      <c r="D606" s="9" t="s">
        <v>37</v>
      </c>
      <c r="E606" s="9" t="s">
        <v>33</v>
      </c>
      <c r="F606" s="10" t="s">
        <v>36</v>
      </c>
      <c r="G606" s="9">
        <v>1111</v>
      </c>
      <c r="H606" s="9">
        <v>3420</v>
      </c>
      <c r="I606" s="11" t="s">
        <v>38</v>
      </c>
      <c r="J606" s="12">
        <v>6840631289</v>
      </c>
      <c r="K606" s="12">
        <v>8075796287</v>
      </c>
      <c r="L606" s="12">
        <v>0</v>
      </c>
      <c r="M606" s="13">
        <f t="shared" si="121"/>
        <v>8075796287</v>
      </c>
      <c r="N606" s="12">
        <v>0</v>
      </c>
      <c r="O606" s="12">
        <v>19676867.210000001</v>
      </c>
      <c r="P606" s="12">
        <v>0</v>
      </c>
      <c r="Q606" s="12">
        <v>6752628451.9799995</v>
      </c>
      <c r="R606" s="12">
        <v>6752628451.9799995</v>
      </c>
      <c r="S606" s="12">
        <v>1303490967.8099999</v>
      </c>
      <c r="T606" s="12">
        <v>1303490967.8099999</v>
      </c>
      <c r="U606" s="12">
        <v>0</v>
      </c>
      <c r="V606" s="13">
        <f t="shared" si="120"/>
        <v>1303490967.8100004</v>
      </c>
      <c r="W606" s="14">
        <f t="shared" si="123"/>
        <v>0.83615636303877949</v>
      </c>
      <c r="X606" s="14">
        <f t="shared" si="124"/>
        <v>0.83615636303877949</v>
      </c>
      <c r="Y606" s="14">
        <f t="shared" si="125"/>
        <v>2.4365234722023396E-3</v>
      </c>
      <c r="Z606" s="14">
        <f t="shared" si="126"/>
        <v>0.83859288651098185</v>
      </c>
    </row>
    <row r="607" spans="1:26" outlineLevel="4" x14ac:dyDescent="0.35">
      <c r="A607" s="9" t="s">
        <v>356</v>
      </c>
      <c r="B607" s="9" t="s">
        <v>268</v>
      </c>
      <c r="C607" s="9" t="s">
        <v>31</v>
      </c>
      <c r="D607" s="9" t="s">
        <v>39</v>
      </c>
      <c r="E607" s="9" t="s">
        <v>33</v>
      </c>
      <c r="F607" s="10" t="s">
        <v>34</v>
      </c>
      <c r="G607" s="9">
        <v>1111</v>
      </c>
      <c r="H607" s="9">
        <v>3420</v>
      </c>
      <c r="I607" s="11" t="s">
        <v>40</v>
      </c>
      <c r="J607" s="37" t="s">
        <v>447</v>
      </c>
      <c r="K607" s="12">
        <v>3894194</v>
      </c>
      <c r="L607" s="12">
        <v>0</v>
      </c>
      <c r="M607" s="13">
        <f t="shared" si="121"/>
        <v>3894194</v>
      </c>
      <c r="N607" s="12">
        <v>0</v>
      </c>
      <c r="O607" s="12">
        <v>0</v>
      </c>
      <c r="P607" s="12">
        <v>0</v>
      </c>
      <c r="Q607" s="12">
        <v>3894193.94</v>
      </c>
      <c r="R607" s="12">
        <v>3894193.94</v>
      </c>
      <c r="S607" s="12">
        <v>0.06</v>
      </c>
      <c r="T607" s="12">
        <v>0.06</v>
      </c>
      <c r="U607" s="12">
        <v>0</v>
      </c>
      <c r="V607" s="13">
        <f t="shared" si="120"/>
        <v>6.0000000055879354E-2</v>
      </c>
      <c r="W607" s="14">
        <f t="shared" si="123"/>
        <v>0.9999999845924471</v>
      </c>
      <c r="X607" s="14">
        <f t="shared" si="124"/>
        <v>0.9999999845924471</v>
      </c>
      <c r="Y607" s="14">
        <f t="shared" si="125"/>
        <v>0</v>
      </c>
      <c r="Z607" s="14">
        <f t="shared" si="126"/>
        <v>0.9999999845924471</v>
      </c>
    </row>
    <row r="608" spans="1:26" outlineLevel="4" x14ac:dyDescent="0.35">
      <c r="A608" s="9" t="s">
        <v>356</v>
      </c>
      <c r="B608" s="9" t="s">
        <v>268</v>
      </c>
      <c r="C608" s="9" t="s">
        <v>31</v>
      </c>
      <c r="D608" s="9" t="s">
        <v>357</v>
      </c>
      <c r="E608" s="9" t="s">
        <v>33</v>
      </c>
      <c r="F608" s="10" t="s">
        <v>36</v>
      </c>
      <c r="G608" s="9">
        <v>1111</v>
      </c>
      <c r="H608" s="9">
        <v>3420</v>
      </c>
      <c r="I608" s="11" t="s">
        <v>358</v>
      </c>
      <c r="J608" s="12">
        <v>134141282</v>
      </c>
      <c r="K608" s="12">
        <v>123141280</v>
      </c>
      <c r="L608" s="12">
        <v>0</v>
      </c>
      <c r="M608" s="13">
        <f t="shared" si="121"/>
        <v>123141280</v>
      </c>
      <c r="N608" s="12">
        <v>0</v>
      </c>
      <c r="O608" s="12">
        <v>11825.73</v>
      </c>
      <c r="P608" s="12">
        <v>0</v>
      </c>
      <c r="Q608" s="12">
        <v>105788712.89</v>
      </c>
      <c r="R608" s="12">
        <v>105788712.89</v>
      </c>
      <c r="S608" s="12">
        <v>17340741.379999999</v>
      </c>
      <c r="T608" s="12">
        <v>17340741.379999999</v>
      </c>
      <c r="U608" s="12">
        <v>0</v>
      </c>
      <c r="V608" s="13">
        <f t="shared" si="120"/>
        <v>17340741.379999995</v>
      </c>
      <c r="W608" s="14">
        <f t="shared" si="123"/>
        <v>0.85908407716729918</v>
      </c>
      <c r="X608" s="14">
        <f t="shared" si="124"/>
        <v>0.85908407716729918</v>
      </c>
      <c r="Y608" s="14">
        <f t="shared" si="125"/>
        <v>9.6033840154982958E-5</v>
      </c>
      <c r="Z608" s="14">
        <f t="shared" si="126"/>
        <v>0.85918011100745417</v>
      </c>
    </row>
    <row r="609" spans="1:26" outlineLevel="4" x14ac:dyDescent="0.35">
      <c r="A609" s="9" t="s">
        <v>356</v>
      </c>
      <c r="B609" s="9" t="s">
        <v>268</v>
      </c>
      <c r="C609" s="9" t="s">
        <v>31</v>
      </c>
      <c r="D609" s="9" t="s">
        <v>359</v>
      </c>
      <c r="E609" s="9" t="s">
        <v>33</v>
      </c>
      <c r="F609" s="10" t="s">
        <v>34</v>
      </c>
      <c r="G609" s="9">
        <v>1111</v>
      </c>
      <c r="H609" s="9">
        <v>3420</v>
      </c>
      <c r="I609" s="11" t="s">
        <v>360</v>
      </c>
      <c r="J609" s="12">
        <v>113219174</v>
      </c>
      <c r="K609" s="12">
        <v>143663237</v>
      </c>
      <c r="L609" s="12">
        <v>0</v>
      </c>
      <c r="M609" s="13">
        <f t="shared" si="121"/>
        <v>143663237</v>
      </c>
      <c r="N609" s="12">
        <v>0</v>
      </c>
      <c r="O609" s="12">
        <v>47875883.810000002</v>
      </c>
      <c r="P609" s="12">
        <v>0</v>
      </c>
      <c r="Q609" s="12">
        <v>95787353.189999998</v>
      </c>
      <c r="R609" s="12">
        <v>95304770.510000005</v>
      </c>
      <c r="S609" s="12">
        <v>0</v>
      </c>
      <c r="T609" s="12">
        <v>0</v>
      </c>
      <c r="U609" s="12">
        <v>0</v>
      </c>
      <c r="V609" s="13">
        <f t="shared" si="120"/>
        <v>0</v>
      </c>
      <c r="W609" s="14">
        <f t="shared" si="123"/>
        <v>0.66674923376535078</v>
      </c>
      <c r="X609" s="14">
        <f t="shared" si="124"/>
        <v>0.66674923376535078</v>
      </c>
      <c r="Y609" s="14">
        <f t="shared" si="125"/>
        <v>0.33325076623464917</v>
      </c>
      <c r="Z609" s="14">
        <f t="shared" si="126"/>
        <v>1</v>
      </c>
    </row>
    <row r="610" spans="1:26" outlineLevel="4" x14ac:dyDescent="0.35">
      <c r="A610" s="9" t="s">
        <v>356</v>
      </c>
      <c r="B610" s="9" t="s">
        <v>268</v>
      </c>
      <c r="C610" s="9" t="s">
        <v>31</v>
      </c>
      <c r="D610" s="9" t="s">
        <v>43</v>
      </c>
      <c r="E610" s="9" t="s">
        <v>33</v>
      </c>
      <c r="F610" s="10" t="s">
        <v>36</v>
      </c>
      <c r="G610" s="9">
        <v>1111</v>
      </c>
      <c r="H610" s="9">
        <v>3420</v>
      </c>
      <c r="I610" s="11" t="s">
        <v>44</v>
      </c>
      <c r="J610" s="12">
        <v>41779789192</v>
      </c>
      <c r="K610" s="12">
        <v>41728148356</v>
      </c>
      <c r="L610" s="12">
        <v>0</v>
      </c>
      <c r="M610" s="13">
        <f t="shared" si="121"/>
        <v>41728148356</v>
      </c>
      <c r="N610" s="12">
        <v>0</v>
      </c>
      <c r="O610" s="12">
        <v>15042312.68</v>
      </c>
      <c r="P610" s="12">
        <v>0</v>
      </c>
      <c r="Q610" s="12">
        <v>37993986072.669998</v>
      </c>
      <c r="R610" s="12">
        <v>37993986072.669998</v>
      </c>
      <c r="S610" s="12">
        <v>3719119970.6500001</v>
      </c>
      <c r="T610" s="12">
        <v>3719119970.6500001</v>
      </c>
      <c r="U610" s="12">
        <v>0</v>
      </c>
      <c r="V610" s="13">
        <f t="shared" si="120"/>
        <v>3719119970.6500015</v>
      </c>
      <c r="W610" s="14">
        <f t="shared" si="123"/>
        <v>0.91051214994079466</v>
      </c>
      <c r="X610" s="14">
        <f t="shared" si="124"/>
        <v>0.91051214994079466</v>
      </c>
      <c r="Y610" s="14">
        <f t="shared" si="125"/>
        <v>3.6048358895937203E-4</v>
      </c>
      <c r="Z610" s="14">
        <f t="shared" si="126"/>
        <v>0.91087263352975401</v>
      </c>
    </row>
    <row r="611" spans="1:26" outlineLevel="4" x14ac:dyDescent="0.35">
      <c r="A611" s="9" t="s">
        <v>356</v>
      </c>
      <c r="B611" s="9" t="s">
        <v>268</v>
      </c>
      <c r="C611" s="9" t="s">
        <v>31</v>
      </c>
      <c r="D611" s="9" t="s">
        <v>45</v>
      </c>
      <c r="E611" s="9" t="s">
        <v>33</v>
      </c>
      <c r="F611" s="10" t="s">
        <v>36</v>
      </c>
      <c r="G611" s="9">
        <v>1111</v>
      </c>
      <c r="H611" s="9">
        <v>3420</v>
      </c>
      <c r="I611" s="11" t="s">
        <v>46</v>
      </c>
      <c r="J611" s="12">
        <v>7810281577</v>
      </c>
      <c r="K611" s="12">
        <v>7677626816</v>
      </c>
      <c r="L611" s="12">
        <v>0</v>
      </c>
      <c r="M611" s="13">
        <f t="shared" si="121"/>
        <v>7677626816</v>
      </c>
      <c r="N611" s="12">
        <v>0</v>
      </c>
      <c r="O611" s="12">
        <v>1788039.8</v>
      </c>
      <c r="P611" s="12">
        <v>0</v>
      </c>
      <c r="Q611" s="12">
        <v>6907922853.5</v>
      </c>
      <c r="R611" s="12">
        <v>6907922853.5</v>
      </c>
      <c r="S611" s="12">
        <v>767915922.70000005</v>
      </c>
      <c r="T611" s="12">
        <v>767915922.70000005</v>
      </c>
      <c r="U611" s="12">
        <v>0</v>
      </c>
      <c r="V611" s="13">
        <f t="shared" si="120"/>
        <v>767915922.69999981</v>
      </c>
      <c r="W611" s="14">
        <f t="shared" si="123"/>
        <v>0.89974715091700541</v>
      </c>
      <c r="X611" s="14">
        <f t="shared" si="124"/>
        <v>0.89974715091700541</v>
      </c>
      <c r="Y611" s="14">
        <f t="shared" si="125"/>
        <v>2.3288964713337796E-4</v>
      </c>
      <c r="Z611" s="14">
        <f t="shared" si="126"/>
        <v>0.89998004056413883</v>
      </c>
    </row>
    <row r="612" spans="1:26" outlineLevel="4" x14ac:dyDescent="0.35">
      <c r="A612" s="9" t="s">
        <v>356</v>
      </c>
      <c r="B612" s="9" t="s">
        <v>268</v>
      </c>
      <c r="C612" s="9" t="s">
        <v>31</v>
      </c>
      <c r="D612" s="9" t="s">
        <v>47</v>
      </c>
      <c r="E612" s="9" t="s">
        <v>33</v>
      </c>
      <c r="F612" s="10" t="s">
        <v>34</v>
      </c>
      <c r="G612" s="9">
        <v>1111</v>
      </c>
      <c r="H612" s="9">
        <v>3420</v>
      </c>
      <c r="I612" s="11" t="s">
        <v>48</v>
      </c>
      <c r="J612" s="12">
        <v>21761833198</v>
      </c>
      <c r="K612" s="12">
        <v>23515817327</v>
      </c>
      <c r="L612" s="12">
        <v>0</v>
      </c>
      <c r="M612" s="13">
        <f t="shared" si="121"/>
        <v>23515817327</v>
      </c>
      <c r="N612" s="12">
        <v>0</v>
      </c>
      <c r="O612" s="12">
        <v>0</v>
      </c>
      <c r="P612" s="12">
        <v>0</v>
      </c>
      <c r="Q612" s="12">
        <v>798157690.65999997</v>
      </c>
      <c r="R612" s="12">
        <v>798157690.65999997</v>
      </c>
      <c r="S612" s="12">
        <v>22717659636.34</v>
      </c>
      <c r="T612" s="12">
        <v>22717659636.34</v>
      </c>
      <c r="U612" s="12">
        <v>0</v>
      </c>
      <c r="V612" s="13">
        <f t="shared" si="120"/>
        <v>22717659636.34</v>
      </c>
      <c r="W612" s="14">
        <f t="shared" si="123"/>
        <v>3.3941311907691361E-2</v>
      </c>
      <c r="X612" s="14">
        <f t="shared" si="124"/>
        <v>3.3941311907691361E-2</v>
      </c>
      <c r="Y612" s="14">
        <f t="shared" si="125"/>
        <v>0</v>
      </c>
      <c r="Z612" s="14">
        <f t="shared" si="126"/>
        <v>3.3941311907691361E-2</v>
      </c>
    </row>
    <row r="613" spans="1:26" outlineLevel="4" x14ac:dyDescent="0.35">
      <c r="A613" s="9" t="s">
        <v>356</v>
      </c>
      <c r="B613" s="9" t="s">
        <v>268</v>
      </c>
      <c r="C613" s="9" t="s">
        <v>31</v>
      </c>
      <c r="D613" s="9" t="s">
        <v>49</v>
      </c>
      <c r="E613" s="9" t="s">
        <v>33</v>
      </c>
      <c r="F613" s="10" t="s">
        <v>34</v>
      </c>
      <c r="G613" s="9">
        <v>1111</v>
      </c>
      <c r="H613" s="9">
        <v>3420</v>
      </c>
      <c r="I613" s="11" t="s">
        <v>50</v>
      </c>
      <c r="J613" s="12">
        <v>19727040891</v>
      </c>
      <c r="K613" s="12">
        <v>20052116024</v>
      </c>
      <c r="L613" s="12">
        <v>0</v>
      </c>
      <c r="M613" s="13">
        <f t="shared" si="121"/>
        <v>20052116024</v>
      </c>
      <c r="N613" s="12">
        <v>0</v>
      </c>
      <c r="O613" s="12">
        <v>7294849.6399999997</v>
      </c>
      <c r="P613" s="12">
        <v>0</v>
      </c>
      <c r="Q613" s="12">
        <v>19949679545.290001</v>
      </c>
      <c r="R613" s="12">
        <v>19949679545.290001</v>
      </c>
      <c r="S613" s="12">
        <v>95141629.069999993</v>
      </c>
      <c r="T613" s="12">
        <v>95141629.069999993</v>
      </c>
      <c r="U613" s="12">
        <v>0</v>
      </c>
      <c r="V613" s="13">
        <f t="shared" si="120"/>
        <v>95141629.069999695</v>
      </c>
      <c r="W613" s="14">
        <f t="shared" si="123"/>
        <v>0.99489148783163861</v>
      </c>
      <c r="X613" s="14">
        <f t="shared" si="124"/>
        <v>0.99489148783163861</v>
      </c>
      <c r="Y613" s="14">
        <f t="shared" si="125"/>
        <v>3.6379450584012838E-4</v>
      </c>
      <c r="Z613" s="14">
        <f t="shared" si="126"/>
        <v>0.99525528233747873</v>
      </c>
    </row>
    <row r="614" spans="1:26" outlineLevel="4" x14ac:dyDescent="0.35">
      <c r="A614" s="9" t="s">
        <v>356</v>
      </c>
      <c r="B614" s="9" t="s">
        <v>268</v>
      </c>
      <c r="C614" s="9" t="s">
        <v>31</v>
      </c>
      <c r="D614" s="9" t="s">
        <v>51</v>
      </c>
      <c r="E614" s="9" t="s">
        <v>33</v>
      </c>
      <c r="F614" s="10" t="s">
        <v>36</v>
      </c>
      <c r="G614" s="9">
        <v>1111</v>
      </c>
      <c r="H614" s="9">
        <v>3420</v>
      </c>
      <c r="I614" s="11" t="s">
        <v>52</v>
      </c>
      <c r="J614" s="12">
        <v>47755062359</v>
      </c>
      <c r="K614" s="12">
        <v>49578906612</v>
      </c>
      <c r="L614" s="12">
        <v>0</v>
      </c>
      <c r="M614" s="13">
        <f t="shared" si="121"/>
        <v>49578906612</v>
      </c>
      <c r="N614" s="12">
        <v>0</v>
      </c>
      <c r="O614" s="12">
        <v>17913223.370000001</v>
      </c>
      <c r="P614" s="12">
        <v>0</v>
      </c>
      <c r="Q614" s="12">
        <v>44389648845.529999</v>
      </c>
      <c r="R614" s="12">
        <v>44389648845.529999</v>
      </c>
      <c r="S614" s="12">
        <v>5171344543.1000004</v>
      </c>
      <c r="T614" s="12">
        <v>5171344543.1000004</v>
      </c>
      <c r="U614" s="12">
        <v>0</v>
      </c>
      <c r="V614" s="13">
        <f t="shared" si="120"/>
        <v>5171344543.0999985</v>
      </c>
      <c r="W614" s="14">
        <f t="shared" si="123"/>
        <v>0.8953333560362543</v>
      </c>
      <c r="X614" s="14">
        <f t="shared" si="124"/>
        <v>0.8953333560362543</v>
      </c>
      <c r="Y614" s="14">
        <f t="shared" si="125"/>
        <v>3.6130735012345578E-4</v>
      </c>
      <c r="Z614" s="14">
        <f t="shared" si="126"/>
        <v>0.89569466338637771</v>
      </c>
    </row>
    <row r="615" spans="1:26" ht="78" outlineLevel="4" x14ac:dyDescent="0.35">
      <c r="A615" s="9" t="s">
        <v>356</v>
      </c>
      <c r="B615" s="9" t="s">
        <v>268</v>
      </c>
      <c r="C615" s="9" t="s">
        <v>31</v>
      </c>
      <c r="D615" s="9" t="s">
        <v>53</v>
      </c>
      <c r="E615" s="9" t="s">
        <v>54</v>
      </c>
      <c r="F615" s="10" t="s">
        <v>34</v>
      </c>
      <c r="G615" s="9">
        <v>1112</v>
      </c>
      <c r="H615" s="9">
        <v>3420</v>
      </c>
      <c r="I615" s="11" t="s">
        <v>55</v>
      </c>
      <c r="J615" s="12">
        <v>25172188511</v>
      </c>
      <c r="K615" s="12">
        <v>25192118227</v>
      </c>
      <c r="L615" s="12">
        <v>0</v>
      </c>
      <c r="M615" s="13">
        <f t="shared" si="121"/>
        <v>25192118227</v>
      </c>
      <c r="N615" s="12">
        <v>0</v>
      </c>
      <c r="O615" s="12">
        <v>1543968417</v>
      </c>
      <c r="P615" s="12">
        <v>0</v>
      </c>
      <c r="Q615" s="12">
        <v>23648149810</v>
      </c>
      <c r="R615" s="12">
        <v>23648149810</v>
      </c>
      <c r="S615" s="12">
        <v>0</v>
      </c>
      <c r="T615" s="12">
        <v>0</v>
      </c>
      <c r="U615" s="12">
        <v>0</v>
      </c>
      <c r="V615" s="13">
        <f t="shared" si="120"/>
        <v>0</v>
      </c>
      <c r="W615" s="14">
        <f t="shared" si="123"/>
        <v>0.93871224312748613</v>
      </c>
      <c r="X615" s="14">
        <f t="shared" si="124"/>
        <v>0.93871224312748613</v>
      </c>
      <c r="Y615" s="14">
        <f t="shared" si="125"/>
        <v>6.1287756872513824E-2</v>
      </c>
      <c r="Z615" s="14">
        <f t="shared" si="126"/>
        <v>1</v>
      </c>
    </row>
    <row r="616" spans="1:26" ht="78" outlineLevel="4" x14ac:dyDescent="0.35">
      <c r="A616" s="9" t="s">
        <v>356</v>
      </c>
      <c r="B616" s="9" t="s">
        <v>268</v>
      </c>
      <c r="C616" s="9" t="s">
        <v>31</v>
      </c>
      <c r="D616" s="9" t="s">
        <v>53</v>
      </c>
      <c r="E616" s="9" t="s">
        <v>54</v>
      </c>
      <c r="F616" s="10" t="s">
        <v>36</v>
      </c>
      <c r="G616" s="9">
        <v>1112</v>
      </c>
      <c r="H616" s="9">
        <v>3420</v>
      </c>
      <c r="I616" s="11" t="s">
        <v>55</v>
      </c>
      <c r="J616" s="37" t="s">
        <v>447</v>
      </c>
      <c r="K616" s="12">
        <v>553254458</v>
      </c>
      <c r="L616" s="12">
        <v>0</v>
      </c>
      <c r="M616" s="13">
        <f t="shared" si="121"/>
        <v>553254458</v>
      </c>
      <c r="N616" s="12">
        <v>0</v>
      </c>
      <c r="O616" s="12">
        <v>553254458</v>
      </c>
      <c r="P616" s="12">
        <v>0</v>
      </c>
      <c r="Q616" s="12">
        <v>0</v>
      </c>
      <c r="R616" s="12">
        <v>0</v>
      </c>
      <c r="S616" s="12">
        <v>0</v>
      </c>
      <c r="T616" s="12">
        <v>0</v>
      </c>
      <c r="U616" s="12">
        <v>0</v>
      </c>
      <c r="V616" s="13">
        <f t="shared" si="120"/>
        <v>0</v>
      </c>
      <c r="W616" s="14">
        <f t="shared" si="123"/>
        <v>0</v>
      </c>
      <c r="X616" s="14">
        <f t="shared" si="124"/>
        <v>0</v>
      </c>
      <c r="Y616" s="14">
        <f t="shared" si="125"/>
        <v>1</v>
      </c>
      <c r="Z616" s="14">
        <f t="shared" si="126"/>
        <v>1</v>
      </c>
    </row>
    <row r="617" spans="1:26" ht="52" outlineLevel="4" x14ac:dyDescent="0.35">
      <c r="A617" s="9" t="s">
        <v>356</v>
      </c>
      <c r="B617" s="9" t="s">
        <v>268</v>
      </c>
      <c r="C617" s="9" t="s">
        <v>31</v>
      </c>
      <c r="D617" s="9" t="s">
        <v>56</v>
      </c>
      <c r="E617" s="9" t="s">
        <v>54</v>
      </c>
      <c r="F617" s="10" t="s">
        <v>34</v>
      </c>
      <c r="G617" s="9">
        <v>1112</v>
      </c>
      <c r="H617" s="9">
        <v>3420</v>
      </c>
      <c r="I617" s="11" t="s">
        <v>57</v>
      </c>
      <c r="J617" s="12">
        <v>1360658838</v>
      </c>
      <c r="K617" s="12">
        <v>1400469146</v>
      </c>
      <c r="L617" s="12">
        <v>0</v>
      </c>
      <c r="M617" s="13">
        <f t="shared" si="121"/>
        <v>1400469146</v>
      </c>
      <c r="N617" s="12">
        <v>0</v>
      </c>
      <c r="O617" s="12">
        <v>122053822</v>
      </c>
      <c r="P617" s="12">
        <v>0</v>
      </c>
      <c r="Q617" s="12">
        <v>1278415324</v>
      </c>
      <c r="R617" s="12">
        <v>1278415324</v>
      </c>
      <c r="S617" s="12">
        <v>0</v>
      </c>
      <c r="T617" s="12">
        <v>0</v>
      </c>
      <c r="U617" s="12">
        <v>0</v>
      </c>
      <c r="V617" s="13">
        <f t="shared" si="120"/>
        <v>0</v>
      </c>
      <c r="W617" s="14">
        <f t="shared" si="123"/>
        <v>0.91284790361243706</v>
      </c>
      <c r="X617" s="14">
        <f t="shared" si="124"/>
        <v>0.91284790361243706</v>
      </c>
      <c r="Y617" s="14">
        <f t="shared" si="125"/>
        <v>8.7152096387562966E-2</v>
      </c>
      <c r="Z617" s="14">
        <f t="shared" si="126"/>
        <v>1</v>
      </c>
    </row>
    <row r="618" spans="1:26" ht="78" outlineLevel="4" x14ac:dyDescent="0.35">
      <c r="A618" s="9" t="s">
        <v>356</v>
      </c>
      <c r="B618" s="9" t="s">
        <v>268</v>
      </c>
      <c r="C618" s="9" t="s">
        <v>31</v>
      </c>
      <c r="D618" s="9" t="s">
        <v>58</v>
      </c>
      <c r="E618" s="9" t="s">
        <v>54</v>
      </c>
      <c r="F618" s="10" t="s">
        <v>34</v>
      </c>
      <c r="G618" s="9">
        <v>1112</v>
      </c>
      <c r="H618" s="9">
        <v>3420</v>
      </c>
      <c r="I618" s="11" t="s">
        <v>200</v>
      </c>
      <c r="J618" s="12">
        <v>1475128310</v>
      </c>
      <c r="K618" s="12">
        <v>1103921404</v>
      </c>
      <c r="L618" s="12">
        <v>0</v>
      </c>
      <c r="M618" s="13">
        <f t="shared" si="121"/>
        <v>1103921404</v>
      </c>
      <c r="N618" s="12">
        <v>0</v>
      </c>
      <c r="O618" s="12">
        <v>236126063</v>
      </c>
      <c r="P618" s="12">
        <v>0</v>
      </c>
      <c r="Q618" s="12">
        <v>867795341</v>
      </c>
      <c r="R618" s="12">
        <v>867795341</v>
      </c>
      <c r="S618" s="12">
        <v>0</v>
      </c>
      <c r="T618" s="12">
        <v>0</v>
      </c>
      <c r="U618" s="12">
        <v>0</v>
      </c>
      <c r="V618" s="13">
        <f t="shared" si="120"/>
        <v>0</v>
      </c>
      <c r="W618" s="14">
        <f t="shared" si="123"/>
        <v>0.78610246875872691</v>
      </c>
      <c r="X618" s="14">
        <f t="shared" si="124"/>
        <v>0.78610246875872691</v>
      </c>
      <c r="Y618" s="14">
        <f t="shared" si="125"/>
        <v>0.21389753124127303</v>
      </c>
      <c r="Z618" s="14">
        <f t="shared" si="126"/>
        <v>1</v>
      </c>
    </row>
    <row r="619" spans="1:26" ht="52" outlineLevel="4" x14ac:dyDescent="0.35">
      <c r="A619" s="9" t="s">
        <v>356</v>
      </c>
      <c r="B619" s="9" t="s">
        <v>268</v>
      </c>
      <c r="C619" s="9" t="s">
        <v>31</v>
      </c>
      <c r="D619" s="9" t="s">
        <v>60</v>
      </c>
      <c r="E619" s="9" t="s">
        <v>54</v>
      </c>
      <c r="F619" s="10" t="s">
        <v>34</v>
      </c>
      <c r="G619" s="9">
        <v>1112</v>
      </c>
      <c r="H619" s="9">
        <v>3420</v>
      </c>
      <c r="I619" s="11" t="s">
        <v>61</v>
      </c>
      <c r="J619" s="12">
        <v>8163953031</v>
      </c>
      <c r="K619" s="12">
        <v>8367382541</v>
      </c>
      <c r="L619" s="12">
        <v>0</v>
      </c>
      <c r="M619" s="13">
        <f t="shared" si="121"/>
        <v>8367382541</v>
      </c>
      <c r="N619" s="12">
        <v>0</v>
      </c>
      <c r="O619" s="12">
        <v>702179184</v>
      </c>
      <c r="P619" s="12">
        <v>0</v>
      </c>
      <c r="Q619" s="12">
        <v>7665203357</v>
      </c>
      <c r="R619" s="12">
        <v>7665203357</v>
      </c>
      <c r="S619" s="12">
        <v>0</v>
      </c>
      <c r="T619" s="12">
        <v>0</v>
      </c>
      <c r="U619" s="12">
        <v>0</v>
      </c>
      <c r="V619" s="13">
        <f t="shared" si="120"/>
        <v>0</v>
      </c>
      <c r="W619" s="14">
        <f t="shared" si="123"/>
        <v>0.91608138141654971</v>
      </c>
      <c r="X619" s="14">
        <f t="shared" si="124"/>
        <v>0.91608138141654971</v>
      </c>
      <c r="Y619" s="14">
        <f t="shared" si="125"/>
        <v>8.3918618583450275E-2</v>
      </c>
      <c r="Z619" s="14">
        <f t="shared" si="126"/>
        <v>1</v>
      </c>
    </row>
    <row r="620" spans="1:26" ht="65" outlineLevel="4" x14ac:dyDescent="0.35">
      <c r="A620" s="9" t="s">
        <v>356</v>
      </c>
      <c r="B620" s="9" t="s">
        <v>268</v>
      </c>
      <c r="C620" s="9" t="s">
        <v>31</v>
      </c>
      <c r="D620" s="9" t="s">
        <v>62</v>
      </c>
      <c r="E620" s="9" t="s">
        <v>54</v>
      </c>
      <c r="F620" s="10" t="s">
        <v>34</v>
      </c>
      <c r="G620" s="9">
        <v>1112</v>
      </c>
      <c r="H620" s="9">
        <v>3420</v>
      </c>
      <c r="I620" s="11" t="s">
        <v>63</v>
      </c>
      <c r="J620" s="12">
        <v>4081976515</v>
      </c>
      <c r="K620" s="12">
        <v>4203092586</v>
      </c>
      <c r="L620" s="12">
        <v>0</v>
      </c>
      <c r="M620" s="13">
        <f t="shared" si="121"/>
        <v>4203092586</v>
      </c>
      <c r="N620" s="12">
        <v>0</v>
      </c>
      <c r="O620" s="12">
        <v>367055447</v>
      </c>
      <c r="P620" s="12">
        <v>0</v>
      </c>
      <c r="Q620" s="12">
        <v>3836037139</v>
      </c>
      <c r="R620" s="12">
        <v>3836037139</v>
      </c>
      <c r="S620" s="12">
        <v>0</v>
      </c>
      <c r="T620" s="12">
        <v>0</v>
      </c>
      <c r="U620" s="12">
        <v>0</v>
      </c>
      <c r="V620" s="13">
        <f t="shared" si="120"/>
        <v>0</v>
      </c>
      <c r="W620" s="14">
        <f t="shared" si="123"/>
        <v>0.91267014954116932</v>
      </c>
      <c r="X620" s="14">
        <f t="shared" si="124"/>
        <v>0.91267014954116932</v>
      </c>
      <c r="Y620" s="14">
        <f t="shared" si="125"/>
        <v>8.7329850458830696E-2</v>
      </c>
      <c r="Z620" s="14">
        <f t="shared" si="126"/>
        <v>1</v>
      </c>
    </row>
    <row r="621" spans="1:26" ht="52" outlineLevel="4" x14ac:dyDescent="0.35">
      <c r="A621" s="9" t="s">
        <v>356</v>
      </c>
      <c r="B621" s="9" t="s">
        <v>268</v>
      </c>
      <c r="C621" s="9" t="s">
        <v>31</v>
      </c>
      <c r="D621" s="9" t="s">
        <v>64</v>
      </c>
      <c r="E621" s="9" t="s">
        <v>54</v>
      </c>
      <c r="F621" s="10" t="s">
        <v>34</v>
      </c>
      <c r="G621" s="9">
        <v>1112</v>
      </c>
      <c r="H621" s="9">
        <v>3420</v>
      </c>
      <c r="I621" s="11" t="s">
        <v>65</v>
      </c>
      <c r="J621" s="12">
        <v>16280771104</v>
      </c>
      <c r="K621" s="12">
        <v>16280600882</v>
      </c>
      <c r="L621" s="12">
        <v>0</v>
      </c>
      <c r="M621" s="13">
        <f t="shared" si="121"/>
        <v>16280600882</v>
      </c>
      <c r="N621" s="12">
        <v>0</v>
      </c>
      <c r="O621" s="12">
        <v>0</v>
      </c>
      <c r="P621" s="12">
        <v>0</v>
      </c>
      <c r="Q621" s="12">
        <v>16280600882</v>
      </c>
      <c r="R621" s="12">
        <v>16280600882</v>
      </c>
      <c r="S621" s="12">
        <v>0</v>
      </c>
      <c r="T621" s="12">
        <v>0</v>
      </c>
      <c r="U621" s="12">
        <v>0</v>
      </c>
      <c r="V621" s="13">
        <f t="shared" si="120"/>
        <v>0</v>
      </c>
      <c r="W621" s="14">
        <f t="shared" si="123"/>
        <v>1</v>
      </c>
      <c r="X621" s="14">
        <f t="shared" si="124"/>
        <v>1</v>
      </c>
      <c r="Y621" s="14">
        <f t="shared" si="125"/>
        <v>0</v>
      </c>
      <c r="Z621" s="14">
        <f t="shared" si="126"/>
        <v>1</v>
      </c>
    </row>
    <row r="622" spans="1:26" outlineLevel="3" x14ac:dyDescent="0.35">
      <c r="A622" s="24"/>
      <c r="B622" s="24"/>
      <c r="C622" s="24" t="s">
        <v>460</v>
      </c>
      <c r="D622" s="24"/>
      <c r="E622" s="24"/>
      <c r="F622" s="25"/>
      <c r="G622" s="24"/>
      <c r="H622" s="24"/>
      <c r="I622" s="26"/>
      <c r="J622" s="27">
        <f t="shared" ref="J622:V622" si="129">SUBTOTAL(9,J603:J621)</f>
        <v>350381492192</v>
      </c>
      <c r="K622" s="27">
        <f t="shared" si="129"/>
        <v>360917564574</v>
      </c>
      <c r="L622" s="27">
        <f t="shared" si="129"/>
        <v>0</v>
      </c>
      <c r="M622" s="27">
        <f t="shared" si="129"/>
        <v>360917564574</v>
      </c>
      <c r="N622" s="27">
        <f t="shared" si="129"/>
        <v>0</v>
      </c>
      <c r="O622" s="27">
        <f t="shared" si="129"/>
        <v>3716992799.4000001</v>
      </c>
      <c r="P622" s="27">
        <f t="shared" si="129"/>
        <v>0</v>
      </c>
      <c r="Q622" s="27">
        <f t="shared" si="129"/>
        <v>310766844731.44006</v>
      </c>
      <c r="R622" s="27">
        <f t="shared" si="129"/>
        <v>310766362148.76001</v>
      </c>
      <c r="S622" s="27">
        <f t="shared" si="129"/>
        <v>46433727043.159996</v>
      </c>
      <c r="T622" s="27">
        <f t="shared" si="129"/>
        <v>46433727043.159996</v>
      </c>
      <c r="U622" s="27">
        <f t="shared" si="129"/>
        <v>0</v>
      </c>
      <c r="V622" s="27">
        <f t="shared" si="129"/>
        <v>46433727043.160004</v>
      </c>
      <c r="W622" s="28">
        <f t="shared" si="123"/>
        <v>0.86104660796502364</v>
      </c>
      <c r="X622" s="28">
        <f t="shared" si="124"/>
        <v>0.86104660796502364</v>
      </c>
      <c r="Y622" s="28">
        <f t="shared" si="125"/>
        <v>1.0298730691556282E-2</v>
      </c>
      <c r="Z622" s="28">
        <f t="shared" si="126"/>
        <v>0.87134533865657993</v>
      </c>
    </row>
    <row r="623" spans="1:26" ht="78" outlineLevel="4" x14ac:dyDescent="0.35">
      <c r="A623" s="18" t="s">
        <v>356</v>
      </c>
      <c r="B623" s="18" t="s">
        <v>268</v>
      </c>
      <c r="C623" s="18" t="s">
        <v>139</v>
      </c>
      <c r="D623" s="18" t="s">
        <v>140</v>
      </c>
      <c r="E623" s="18" t="s">
        <v>54</v>
      </c>
      <c r="F623" s="19" t="s">
        <v>34</v>
      </c>
      <c r="G623" s="18">
        <v>1310</v>
      </c>
      <c r="H623" s="18">
        <v>3420</v>
      </c>
      <c r="I623" s="20" t="s">
        <v>141</v>
      </c>
      <c r="J623" s="21">
        <v>427297315</v>
      </c>
      <c r="K623" s="21">
        <v>399294448</v>
      </c>
      <c r="L623" s="21">
        <v>0</v>
      </c>
      <c r="M623" s="22">
        <f t="shared" si="121"/>
        <v>399294448</v>
      </c>
      <c r="N623" s="21">
        <v>0</v>
      </c>
      <c r="O623" s="21">
        <v>148987652.63</v>
      </c>
      <c r="P623" s="21">
        <v>0</v>
      </c>
      <c r="Q623" s="21">
        <v>250306795.37</v>
      </c>
      <c r="R623" s="21">
        <v>250306795.37</v>
      </c>
      <c r="S623" s="21">
        <v>0</v>
      </c>
      <c r="T623" s="21">
        <v>0</v>
      </c>
      <c r="U623" s="21">
        <v>0</v>
      </c>
      <c r="V623" s="22">
        <f t="shared" si="120"/>
        <v>0</v>
      </c>
      <c r="W623" s="23">
        <f t="shared" si="123"/>
        <v>0.62687271667248423</v>
      </c>
      <c r="X623" s="23">
        <f t="shared" si="124"/>
        <v>0.62687271667248423</v>
      </c>
      <c r="Y623" s="23">
        <f t="shared" si="125"/>
        <v>0.37312728332751571</v>
      </c>
      <c r="Z623" s="23">
        <f t="shared" si="126"/>
        <v>1</v>
      </c>
    </row>
    <row r="624" spans="1:26" ht="78" outlineLevel="4" x14ac:dyDescent="0.35">
      <c r="A624" s="9" t="s">
        <v>356</v>
      </c>
      <c r="B624" s="9" t="s">
        <v>268</v>
      </c>
      <c r="C624" s="9" t="s">
        <v>139</v>
      </c>
      <c r="D624" s="9" t="s">
        <v>140</v>
      </c>
      <c r="E624" s="9" t="s">
        <v>142</v>
      </c>
      <c r="F624" s="10" t="s">
        <v>34</v>
      </c>
      <c r="G624" s="9">
        <v>1310</v>
      </c>
      <c r="H624" s="9">
        <v>3420</v>
      </c>
      <c r="I624" s="11" t="s">
        <v>143</v>
      </c>
      <c r="J624" s="12">
        <v>680329419</v>
      </c>
      <c r="K624" s="12">
        <v>700322673</v>
      </c>
      <c r="L624" s="12">
        <v>0</v>
      </c>
      <c r="M624" s="13">
        <f t="shared" si="121"/>
        <v>700322673</v>
      </c>
      <c r="N624" s="12">
        <v>0</v>
      </c>
      <c r="O624" s="12">
        <v>61497172.799999997</v>
      </c>
      <c r="P624" s="12">
        <v>0</v>
      </c>
      <c r="Q624" s="12">
        <v>638825500.20000005</v>
      </c>
      <c r="R624" s="12">
        <v>638825500.20000005</v>
      </c>
      <c r="S624" s="12">
        <v>0</v>
      </c>
      <c r="T624" s="12">
        <v>0</v>
      </c>
      <c r="U624" s="12">
        <v>0</v>
      </c>
      <c r="V624" s="13">
        <f t="shared" si="120"/>
        <v>0</v>
      </c>
      <c r="W624" s="14">
        <f t="shared" si="123"/>
        <v>0.91218737423342</v>
      </c>
      <c r="X624" s="14">
        <f t="shared" si="124"/>
        <v>0.91218737423342</v>
      </c>
      <c r="Y624" s="14">
        <f t="shared" si="125"/>
        <v>8.7812625766580027E-2</v>
      </c>
      <c r="Z624" s="14">
        <f t="shared" si="126"/>
        <v>1</v>
      </c>
    </row>
    <row r="625" spans="1:26" ht="130" outlineLevel="4" x14ac:dyDescent="0.35">
      <c r="A625" s="9" t="s">
        <v>356</v>
      </c>
      <c r="B625" s="9" t="s">
        <v>268</v>
      </c>
      <c r="C625" s="9" t="s">
        <v>139</v>
      </c>
      <c r="D625" s="9" t="s">
        <v>140</v>
      </c>
      <c r="E625" s="9" t="s">
        <v>275</v>
      </c>
      <c r="F625" s="10" t="s">
        <v>34</v>
      </c>
      <c r="G625" s="9">
        <v>1310</v>
      </c>
      <c r="H625" s="9">
        <v>3420</v>
      </c>
      <c r="I625" s="11" t="s">
        <v>369</v>
      </c>
      <c r="J625" s="12">
        <v>5087176493</v>
      </c>
      <c r="K625" s="12">
        <v>5280148886</v>
      </c>
      <c r="L625" s="12">
        <v>0</v>
      </c>
      <c r="M625" s="13">
        <f t="shared" si="121"/>
        <v>5280148886</v>
      </c>
      <c r="N625" s="12">
        <v>0</v>
      </c>
      <c r="O625" s="12">
        <v>634618738.33000004</v>
      </c>
      <c r="P625" s="12">
        <v>0</v>
      </c>
      <c r="Q625" s="12">
        <v>4645530147.6700001</v>
      </c>
      <c r="R625" s="12">
        <v>4645530147.6700001</v>
      </c>
      <c r="S625" s="12">
        <v>0</v>
      </c>
      <c r="T625" s="12">
        <v>0</v>
      </c>
      <c r="U625" s="12">
        <v>0</v>
      </c>
      <c r="V625" s="13">
        <f t="shared" si="120"/>
        <v>0</v>
      </c>
      <c r="W625" s="14">
        <f t="shared" si="123"/>
        <v>0.87981044625225369</v>
      </c>
      <c r="X625" s="14">
        <f t="shared" si="124"/>
        <v>0.87981044625225369</v>
      </c>
      <c r="Y625" s="14">
        <f t="shared" si="125"/>
        <v>0.12018955374774636</v>
      </c>
      <c r="Z625" s="14">
        <f t="shared" si="126"/>
        <v>1</v>
      </c>
    </row>
    <row r="626" spans="1:26" ht="52" outlineLevel="4" x14ac:dyDescent="0.35">
      <c r="A626" s="9" t="s">
        <v>356</v>
      </c>
      <c r="B626" s="9" t="s">
        <v>268</v>
      </c>
      <c r="C626" s="9" t="s">
        <v>139</v>
      </c>
      <c r="D626" s="9" t="s">
        <v>140</v>
      </c>
      <c r="E626" s="9" t="s">
        <v>144</v>
      </c>
      <c r="F626" s="10" t="s">
        <v>34</v>
      </c>
      <c r="G626" s="9">
        <v>1310</v>
      </c>
      <c r="H626" s="9">
        <v>3420</v>
      </c>
      <c r="I626" s="11" t="s">
        <v>145</v>
      </c>
      <c r="J626" s="12">
        <v>3845171438</v>
      </c>
      <c r="K626" s="12">
        <v>3845132573</v>
      </c>
      <c r="L626" s="12">
        <v>0</v>
      </c>
      <c r="M626" s="13">
        <f t="shared" si="121"/>
        <v>3845132573</v>
      </c>
      <c r="N626" s="12">
        <v>0</v>
      </c>
      <c r="O626" s="12">
        <v>727436299.02999997</v>
      </c>
      <c r="P626" s="12">
        <v>0</v>
      </c>
      <c r="Q626" s="12">
        <v>3117696273.9699998</v>
      </c>
      <c r="R626" s="12">
        <v>3117696273.9699998</v>
      </c>
      <c r="S626" s="12">
        <v>0</v>
      </c>
      <c r="T626" s="12">
        <v>0</v>
      </c>
      <c r="U626" s="12">
        <v>0</v>
      </c>
      <c r="V626" s="13">
        <f t="shared" si="120"/>
        <v>0</v>
      </c>
      <c r="W626" s="14">
        <f t="shared" si="123"/>
        <v>0.81081632811883797</v>
      </c>
      <c r="X626" s="14">
        <f t="shared" si="124"/>
        <v>0.81081632811883797</v>
      </c>
      <c r="Y626" s="14">
        <f t="shared" si="125"/>
        <v>0.18918367188116195</v>
      </c>
      <c r="Z626" s="14">
        <f t="shared" si="126"/>
        <v>0.99999999999999989</v>
      </c>
    </row>
    <row r="627" spans="1:26" ht="143" outlineLevel="4" x14ac:dyDescent="0.35">
      <c r="A627" s="9" t="s">
        <v>356</v>
      </c>
      <c r="B627" s="9" t="s">
        <v>268</v>
      </c>
      <c r="C627" s="9" t="s">
        <v>139</v>
      </c>
      <c r="D627" s="9" t="s">
        <v>140</v>
      </c>
      <c r="E627" s="9" t="s">
        <v>284</v>
      </c>
      <c r="F627" s="10" t="s">
        <v>34</v>
      </c>
      <c r="G627" s="9">
        <v>1310</v>
      </c>
      <c r="H627" s="9">
        <v>3420</v>
      </c>
      <c r="I627" s="11" t="s">
        <v>370</v>
      </c>
      <c r="J627" s="12">
        <v>250000000</v>
      </c>
      <c r="K627" s="12">
        <v>352678457.99000001</v>
      </c>
      <c r="L627" s="12">
        <v>0</v>
      </c>
      <c r="M627" s="13">
        <f t="shared" si="121"/>
        <v>352678457.99000001</v>
      </c>
      <c r="N627" s="12">
        <v>0</v>
      </c>
      <c r="O627" s="12">
        <v>82873382.989999995</v>
      </c>
      <c r="P627" s="12">
        <v>0</v>
      </c>
      <c r="Q627" s="12">
        <v>269805075</v>
      </c>
      <c r="R627" s="12">
        <v>269805075</v>
      </c>
      <c r="S627" s="12">
        <v>0</v>
      </c>
      <c r="T627" s="12">
        <v>0</v>
      </c>
      <c r="U627" s="12">
        <v>0</v>
      </c>
      <c r="V627" s="13">
        <f t="shared" si="120"/>
        <v>0</v>
      </c>
      <c r="W627" s="14">
        <f t="shared" si="123"/>
        <v>0.76501716758569405</v>
      </c>
      <c r="X627" s="14">
        <f t="shared" si="124"/>
        <v>0.76501716758569405</v>
      </c>
      <c r="Y627" s="14">
        <f t="shared" si="125"/>
        <v>0.2349828324143059</v>
      </c>
      <c r="Z627" s="14">
        <f t="shared" si="126"/>
        <v>1</v>
      </c>
    </row>
    <row r="628" spans="1:26" ht="52" outlineLevel="4" x14ac:dyDescent="0.35">
      <c r="A628" s="9" t="s">
        <v>356</v>
      </c>
      <c r="B628" s="9" t="s">
        <v>268</v>
      </c>
      <c r="C628" s="9" t="s">
        <v>139</v>
      </c>
      <c r="D628" s="9" t="s">
        <v>140</v>
      </c>
      <c r="E628" s="9" t="s">
        <v>364</v>
      </c>
      <c r="F628" s="10" t="s">
        <v>34</v>
      </c>
      <c r="G628" s="9">
        <v>1310</v>
      </c>
      <c r="H628" s="9">
        <v>3420</v>
      </c>
      <c r="I628" s="11" t="s">
        <v>371</v>
      </c>
      <c r="J628" s="12">
        <v>273990651</v>
      </c>
      <c r="K628" s="12">
        <v>273990651</v>
      </c>
      <c r="L628" s="12">
        <v>0</v>
      </c>
      <c r="M628" s="13">
        <f t="shared" si="121"/>
        <v>273990651</v>
      </c>
      <c r="N628" s="12">
        <v>0</v>
      </c>
      <c r="O628" s="12">
        <v>19570760</v>
      </c>
      <c r="P628" s="12">
        <v>0</v>
      </c>
      <c r="Q628" s="12">
        <v>254419891</v>
      </c>
      <c r="R628" s="12">
        <v>243221834.91999999</v>
      </c>
      <c r="S628" s="12">
        <v>0</v>
      </c>
      <c r="T628" s="12">
        <v>0</v>
      </c>
      <c r="U628" s="12">
        <v>0</v>
      </c>
      <c r="V628" s="13">
        <f t="shared" si="120"/>
        <v>0</v>
      </c>
      <c r="W628" s="14">
        <f t="shared" si="123"/>
        <v>0.92857143143909682</v>
      </c>
      <c r="X628" s="14">
        <f t="shared" si="124"/>
        <v>0.92857143143909682</v>
      </c>
      <c r="Y628" s="14">
        <f t="shared" si="125"/>
        <v>7.1428568560903197E-2</v>
      </c>
      <c r="Z628" s="14">
        <f t="shared" si="126"/>
        <v>1</v>
      </c>
    </row>
    <row r="629" spans="1:26" ht="65" outlineLevel="4" x14ac:dyDescent="0.35">
      <c r="A629" s="9" t="s">
        <v>356</v>
      </c>
      <c r="B629" s="9" t="s">
        <v>268</v>
      </c>
      <c r="C629" s="9" t="s">
        <v>139</v>
      </c>
      <c r="D629" s="9" t="s">
        <v>140</v>
      </c>
      <c r="E629" s="9" t="s">
        <v>372</v>
      </c>
      <c r="F629" s="10" t="s">
        <v>34</v>
      </c>
      <c r="G629" s="9">
        <v>1310</v>
      </c>
      <c r="H629" s="9">
        <v>3420</v>
      </c>
      <c r="I629" s="11" t="s">
        <v>373</v>
      </c>
      <c r="J629" s="12">
        <v>246722013</v>
      </c>
      <c r="K629" s="12">
        <v>246722013</v>
      </c>
      <c r="L629" s="12">
        <v>0</v>
      </c>
      <c r="M629" s="13">
        <f t="shared" si="121"/>
        <v>246722013</v>
      </c>
      <c r="N629" s="12">
        <v>0</v>
      </c>
      <c r="O629" s="12">
        <v>17623000</v>
      </c>
      <c r="P629" s="12">
        <v>0</v>
      </c>
      <c r="Q629" s="12">
        <v>229099013</v>
      </c>
      <c r="R629" s="12">
        <v>217462115.19999999</v>
      </c>
      <c r="S629" s="12">
        <v>0</v>
      </c>
      <c r="T629" s="12">
        <v>0</v>
      </c>
      <c r="U629" s="12">
        <v>0</v>
      </c>
      <c r="V629" s="13">
        <f t="shared" si="120"/>
        <v>0</v>
      </c>
      <c r="W629" s="14">
        <f t="shared" si="123"/>
        <v>0.9285714323350629</v>
      </c>
      <c r="X629" s="14">
        <f t="shared" si="124"/>
        <v>0.9285714323350629</v>
      </c>
      <c r="Y629" s="14">
        <f t="shared" si="125"/>
        <v>7.1428567664937131E-2</v>
      </c>
      <c r="Z629" s="14">
        <f t="shared" si="126"/>
        <v>1</v>
      </c>
    </row>
    <row r="630" spans="1:26" ht="52" outlineLevel="4" x14ac:dyDescent="0.35">
      <c r="A630" s="9" t="s">
        <v>356</v>
      </c>
      <c r="B630" s="9" t="s">
        <v>268</v>
      </c>
      <c r="C630" s="9" t="s">
        <v>139</v>
      </c>
      <c r="D630" s="9" t="s">
        <v>140</v>
      </c>
      <c r="E630" s="9" t="s">
        <v>150</v>
      </c>
      <c r="F630" s="10" t="s">
        <v>34</v>
      </c>
      <c r="G630" s="9">
        <v>1310</v>
      </c>
      <c r="H630" s="9">
        <v>3420</v>
      </c>
      <c r="I630" s="11" t="s">
        <v>374</v>
      </c>
      <c r="J630" s="12">
        <v>221482815</v>
      </c>
      <c r="K630" s="12">
        <v>221482815</v>
      </c>
      <c r="L630" s="12">
        <v>0</v>
      </c>
      <c r="M630" s="13">
        <f t="shared" si="121"/>
        <v>221482815</v>
      </c>
      <c r="N630" s="12">
        <v>0</v>
      </c>
      <c r="O630" s="12">
        <v>21894781.379999999</v>
      </c>
      <c r="P630" s="12">
        <v>0</v>
      </c>
      <c r="Q630" s="12">
        <v>199588033.62</v>
      </c>
      <c r="R630" s="12">
        <v>191047519.62</v>
      </c>
      <c r="S630" s="12">
        <v>0</v>
      </c>
      <c r="T630" s="12">
        <v>0</v>
      </c>
      <c r="U630" s="12">
        <v>0</v>
      </c>
      <c r="V630" s="13">
        <f t="shared" si="120"/>
        <v>0</v>
      </c>
      <c r="W630" s="14">
        <f t="shared" si="123"/>
        <v>0.90114455886791944</v>
      </c>
      <c r="X630" s="14">
        <f t="shared" si="124"/>
        <v>0.90114455886791944</v>
      </c>
      <c r="Y630" s="14">
        <f t="shared" si="125"/>
        <v>9.8855441132080599E-2</v>
      </c>
      <c r="Z630" s="14">
        <f t="shared" si="126"/>
        <v>1</v>
      </c>
    </row>
    <row r="631" spans="1:26" ht="65" outlineLevel="4" x14ac:dyDescent="0.35">
      <c r="A631" s="9" t="s">
        <v>356</v>
      </c>
      <c r="B631" s="9" t="s">
        <v>268</v>
      </c>
      <c r="C631" s="9" t="s">
        <v>139</v>
      </c>
      <c r="D631" s="9" t="s">
        <v>140</v>
      </c>
      <c r="E631" s="9" t="s">
        <v>375</v>
      </c>
      <c r="F631" s="10" t="s">
        <v>34</v>
      </c>
      <c r="G631" s="9">
        <v>1310</v>
      </c>
      <c r="H631" s="9">
        <v>3420</v>
      </c>
      <c r="I631" s="11" t="s">
        <v>376</v>
      </c>
      <c r="J631" s="12">
        <v>229705246</v>
      </c>
      <c r="K631" s="12">
        <v>229705246</v>
      </c>
      <c r="L631" s="12">
        <v>0</v>
      </c>
      <c r="M631" s="13">
        <f t="shared" si="121"/>
        <v>229705246</v>
      </c>
      <c r="N631" s="12">
        <v>0</v>
      </c>
      <c r="O631" s="12">
        <v>16407517</v>
      </c>
      <c r="P631" s="12">
        <v>0</v>
      </c>
      <c r="Q631" s="12">
        <v>213297729</v>
      </c>
      <c r="R631" s="12">
        <v>205507828.41999999</v>
      </c>
      <c r="S631" s="12">
        <v>0</v>
      </c>
      <c r="T631" s="12">
        <v>0</v>
      </c>
      <c r="U631" s="12">
        <v>0</v>
      </c>
      <c r="V631" s="13">
        <f t="shared" si="120"/>
        <v>0</v>
      </c>
      <c r="W631" s="14">
        <f t="shared" si="123"/>
        <v>0.92857143105908868</v>
      </c>
      <c r="X631" s="14">
        <f t="shared" si="124"/>
        <v>0.92857143105908868</v>
      </c>
      <c r="Y631" s="14">
        <f t="shared" si="125"/>
        <v>7.1428568940911347E-2</v>
      </c>
      <c r="Z631" s="14">
        <f t="shared" si="126"/>
        <v>1</v>
      </c>
    </row>
    <row r="632" spans="1:26" ht="65" outlineLevel="4" x14ac:dyDescent="0.35">
      <c r="A632" s="9" t="s">
        <v>356</v>
      </c>
      <c r="B632" s="9" t="s">
        <v>268</v>
      </c>
      <c r="C632" s="9" t="s">
        <v>139</v>
      </c>
      <c r="D632" s="9" t="s">
        <v>140</v>
      </c>
      <c r="E632" s="9" t="s">
        <v>152</v>
      </c>
      <c r="F632" s="10" t="s">
        <v>34</v>
      </c>
      <c r="G632" s="9">
        <v>1310</v>
      </c>
      <c r="H632" s="9">
        <v>3420</v>
      </c>
      <c r="I632" s="11" t="s">
        <v>377</v>
      </c>
      <c r="J632" s="12">
        <v>196776853</v>
      </c>
      <c r="K632" s="12">
        <v>196776853</v>
      </c>
      <c r="L632" s="12">
        <v>0</v>
      </c>
      <c r="M632" s="13">
        <f t="shared" si="121"/>
        <v>196776853</v>
      </c>
      <c r="N632" s="12">
        <v>0</v>
      </c>
      <c r="O632" s="12">
        <v>25875483.469999999</v>
      </c>
      <c r="P632" s="12">
        <v>0</v>
      </c>
      <c r="Q632" s="12">
        <v>170901369.53</v>
      </c>
      <c r="R632" s="12">
        <v>163762173.53</v>
      </c>
      <c r="S632" s="12">
        <v>0</v>
      </c>
      <c r="T632" s="12">
        <v>0</v>
      </c>
      <c r="U632" s="12">
        <v>0</v>
      </c>
      <c r="V632" s="13">
        <f t="shared" si="120"/>
        <v>0</v>
      </c>
      <c r="W632" s="14">
        <f t="shared" si="123"/>
        <v>0.86850341859060021</v>
      </c>
      <c r="X632" s="14">
        <f t="shared" si="124"/>
        <v>0.86850341859060021</v>
      </c>
      <c r="Y632" s="14">
        <f t="shared" si="125"/>
        <v>0.13149658140939982</v>
      </c>
      <c r="Z632" s="14">
        <f t="shared" si="126"/>
        <v>1</v>
      </c>
    </row>
    <row r="633" spans="1:26" ht="78" outlineLevel="4" x14ac:dyDescent="0.35">
      <c r="A633" s="9" t="s">
        <v>356</v>
      </c>
      <c r="B633" s="9" t="s">
        <v>268</v>
      </c>
      <c r="C633" s="9" t="s">
        <v>139</v>
      </c>
      <c r="D633" s="9" t="s">
        <v>140</v>
      </c>
      <c r="E633" s="9" t="s">
        <v>378</v>
      </c>
      <c r="F633" s="10" t="s">
        <v>34</v>
      </c>
      <c r="G633" s="9">
        <v>1310</v>
      </c>
      <c r="H633" s="9">
        <v>3420</v>
      </c>
      <c r="I633" s="11" t="s">
        <v>379</v>
      </c>
      <c r="J633" s="12">
        <v>296262537</v>
      </c>
      <c r="K633" s="12">
        <v>296262537</v>
      </c>
      <c r="L633" s="12">
        <v>0</v>
      </c>
      <c r="M633" s="13">
        <f t="shared" si="121"/>
        <v>296262537</v>
      </c>
      <c r="N633" s="12">
        <v>0</v>
      </c>
      <c r="O633" s="12">
        <v>21161609</v>
      </c>
      <c r="P633" s="12">
        <v>0</v>
      </c>
      <c r="Q633" s="12">
        <v>275100928</v>
      </c>
      <c r="R633" s="12">
        <v>267532575.69</v>
      </c>
      <c r="S633" s="12">
        <v>0</v>
      </c>
      <c r="T633" s="12">
        <v>0</v>
      </c>
      <c r="U633" s="12">
        <v>0</v>
      </c>
      <c r="V633" s="13">
        <f t="shared" si="120"/>
        <v>0</v>
      </c>
      <c r="W633" s="14">
        <f t="shared" si="123"/>
        <v>0.92857143122351649</v>
      </c>
      <c r="X633" s="14">
        <f t="shared" si="124"/>
        <v>0.92857143122351649</v>
      </c>
      <c r="Y633" s="14">
        <f t="shared" si="125"/>
        <v>7.1428568776483542E-2</v>
      </c>
      <c r="Z633" s="14">
        <f t="shared" si="126"/>
        <v>1</v>
      </c>
    </row>
    <row r="634" spans="1:26" ht="52" outlineLevel="4" x14ac:dyDescent="0.35">
      <c r="A634" s="9" t="s">
        <v>356</v>
      </c>
      <c r="B634" s="9" t="s">
        <v>268</v>
      </c>
      <c r="C634" s="9" t="s">
        <v>139</v>
      </c>
      <c r="D634" s="9" t="s">
        <v>140</v>
      </c>
      <c r="E634" s="9" t="s">
        <v>154</v>
      </c>
      <c r="F634" s="10" t="s">
        <v>34</v>
      </c>
      <c r="G634" s="9">
        <v>1310</v>
      </c>
      <c r="H634" s="9">
        <v>3420</v>
      </c>
      <c r="I634" s="11" t="s">
        <v>380</v>
      </c>
      <c r="J634" s="12">
        <v>246740537</v>
      </c>
      <c r="K634" s="12">
        <v>246740537</v>
      </c>
      <c r="L634" s="12">
        <v>0</v>
      </c>
      <c r="M634" s="13">
        <f t="shared" si="121"/>
        <v>246740537</v>
      </c>
      <c r="N634" s="12">
        <v>0</v>
      </c>
      <c r="O634" s="12">
        <v>17624324</v>
      </c>
      <c r="P634" s="12">
        <v>0</v>
      </c>
      <c r="Q634" s="12">
        <v>229116213</v>
      </c>
      <c r="R634" s="12">
        <v>221116213</v>
      </c>
      <c r="S634" s="12">
        <v>0</v>
      </c>
      <c r="T634" s="12">
        <v>0</v>
      </c>
      <c r="U634" s="12">
        <v>0</v>
      </c>
      <c r="V634" s="13">
        <f t="shared" si="120"/>
        <v>0</v>
      </c>
      <c r="W634" s="14">
        <f t="shared" si="123"/>
        <v>0.92857142886091715</v>
      </c>
      <c r="X634" s="14">
        <f t="shared" si="124"/>
        <v>0.92857142886091715</v>
      </c>
      <c r="Y634" s="14">
        <f t="shared" si="125"/>
        <v>7.1428571139082839E-2</v>
      </c>
      <c r="Z634" s="14">
        <f t="shared" si="126"/>
        <v>1</v>
      </c>
    </row>
    <row r="635" spans="1:26" ht="78" outlineLevel="4" x14ac:dyDescent="0.35">
      <c r="A635" s="9" t="s">
        <v>356</v>
      </c>
      <c r="B635" s="9" t="s">
        <v>268</v>
      </c>
      <c r="C635" s="9" t="s">
        <v>139</v>
      </c>
      <c r="D635" s="9" t="s">
        <v>140</v>
      </c>
      <c r="E635" s="9" t="s">
        <v>381</v>
      </c>
      <c r="F635" s="10" t="s">
        <v>34</v>
      </c>
      <c r="G635" s="9">
        <v>1310</v>
      </c>
      <c r="H635" s="9">
        <v>3420</v>
      </c>
      <c r="I635" s="11" t="s">
        <v>382</v>
      </c>
      <c r="J635" s="12">
        <v>365209450</v>
      </c>
      <c r="K635" s="12">
        <v>365209450</v>
      </c>
      <c r="L635" s="12">
        <v>0</v>
      </c>
      <c r="M635" s="13">
        <f t="shared" si="121"/>
        <v>365209450</v>
      </c>
      <c r="N635" s="12">
        <v>0</v>
      </c>
      <c r="O635" s="12">
        <v>36172778</v>
      </c>
      <c r="P635" s="12">
        <v>0</v>
      </c>
      <c r="Q635" s="12">
        <v>329036672</v>
      </c>
      <c r="R635" s="12">
        <v>313036672</v>
      </c>
      <c r="S635" s="12">
        <v>0</v>
      </c>
      <c r="T635" s="12">
        <v>0</v>
      </c>
      <c r="U635" s="12">
        <v>0</v>
      </c>
      <c r="V635" s="13">
        <f t="shared" si="120"/>
        <v>0</v>
      </c>
      <c r="W635" s="14">
        <f t="shared" si="123"/>
        <v>0.90095333513412645</v>
      </c>
      <c r="X635" s="14">
        <f t="shared" si="124"/>
        <v>0.90095333513412645</v>
      </c>
      <c r="Y635" s="14">
        <f t="shared" si="125"/>
        <v>9.9046664865873546E-2</v>
      </c>
      <c r="Z635" s="14">
        <f t="shared" si="126"/>
        <v>1</v>
      </c>
    </row>
    <row r="636" spans="1:26" ht="104" outlineLevel="4" x14ac:dyDescent="0.35">
      <c r="A636" s="9" t="s">
        <v>356</v>
      </c>
      <c r="B636" s="9" t="s">
        <v>268</v>
      </c>
      <c r="C636" s="9" t="s">
        <v>139</v>
      </c>
      <c r="D636" s="9" t="s">
        <v>140</v>
      </c>
      <c r="E636" s="9" t="s">
        <v>156</v>
      </c>
      <c r="F636" s="10" t="s">
        <v>34</v>
      </c>
      <c r="G636" s="9">
        <v>1310</v>
      </c>
      <c r="H636" s="9">
        <v>3420</v>
      </c>
      <c r="I636" s="11" t="s">
        <v>383</v>
      </c>
      <c r="J636" s="12">
        <v>178255583</v>
      </c>
      <c r="K636" s="12">
        <v>178255583</v>
      </c>
      <c r="L636" s="12">
        <v>0</v>
      </c>
      <c r="M636" s="13">
        <f t="shared" si="121"/>
        <v>178255583</v>
      </c>
      <c r="N636" s="12">
        <v>0</v>
      </c>
      <c r="O636" s="12">
        <v>12732541</v>
      </c>
      <c r="P636" s="12">
        <v>0</v>
      </c>
      <c r="Q636" s="12">
        <v>165523042</v>
      </c>
      <c r="R636" s="12">
        <v>152790501</v>
      </c>
      <c r="S636" s="12">
        <v>0</v>
      </c>
      <c r="T636" s="12">
        <v>0</v>
      </c>
      <c r="U636" s="12">
        <v>0</v>
      </c>
      <c r="V636" s="13">
        <f t="shared" si="120"/>
        <v>0</v>
      </c>
      <c r="W636" s="14">
        <f t="shared" si="123"/>
        <v>0.92857143217780735</v>
      </c>
      <c r="X636" s="14">
        <f t="shared" si="124"/>
        <v>0.92857143217780735</v>
      </c>
      <c r="Y636" s="14">
        <f t="shared" si="125"/>
        <v>7.1428567822192701E-2</v>
      </c>
      <c r="Z636" s="14">
        <f t="shared" si="126"/>
        <v>1</v>
      </c>
    </row>
    <row r="637" spans="1:26" ht="52" outlineLevel="4" x14ac:dyDescent="0.35">
      <c r="A637" s="9" t="s">
        <v>356</v>
      </c>
      <c r="B637" s="9" t="s">
        <v>268</v>
      </c>
      <c r="C637" s="9" t="s">
        <v>139</v>
      </c>
      <c r="D637" s="9" t="s">
        <v>140</v>
      </c>
      <c r="E637" s="9" t="s">
        <v>384</v>
      </c>
      <c r="F637" s="10" t="s">
        <v>34</v>
      </c>
      <c r="G637" s="9">
        <v>1310</v>
      </c>
      <c r="H637" s="9">
        <v>3420</v>
      </c>
      <c r="I637" s="11" t="s">
        <v>385</v>
      </c>
      <c r="J637" s="12">
        <v>196264334</v>
      </c>
      <c r="K637" s="12">
        <v>196264334</v>
      </c>
      <c r="L637" s="12">
        <v>0</v>
      </c>
      <c r="M637" s="13">
        <f t="shared" si="121"/>
        <v>196264334</v>
      </c>
      <c r="N637" s="12">
        <v>0</v>
      </c>
      <c r="O637" s="12">
        <v>29196608.309999999</v>
      </c>
      <c r="P637" s="12">
        <v>0</v>
      </c>
      <c r="Q637" s="12">
        <v>167067725.69</v>
      </c>
      <c r="R637" s="12">
        <v>160567725.69</v>
      </c>
      <c r="S637" s="12">
        <v>0</v>
      </c>
      <c r="T637" s="12">
        <v>0</v>
      </c>
      <c r="U637" s="12">
        <v>0</v>
      </c>
      <c r="V637" s="13">
        <f t="shared" si="120"/>
        <v>0</v>
      </c>
      <c r="W637" s="14">
        <f t="shared" si="123"/>
        <v>0.85123833905553103</v>
      </c>
      <c r="X637" s="14">
        <f t="shared" si="124"/>
        <v>0.85123833905553103</v>
      </c>
      <c r="Y637" s="14">
        <f t="shared" si="125"/>
        <v>0.14876166094446888</v>
      </c>
      <c r="Z637" s="14">
        <f t="shared" si="126"/>
        <v>0.99999999999999989</v>
      </c>
    </row>
    <row r="638" spans="1:26" ht="65" outlineLevel="4" x14ac:dyDescent="0.35">
      <c r="A638" s="9" t="s">
        <v>356</v>
      </c>
      <c r="B638" s="9" t="s">
        <v>268</v>
      </c>
      <c r="C638" s="9" t="s">
        <v>139</v>
      </c>
      <c r="D638" s="9" t="s">
        <v>140</v>
      </c>
      <c r="E638" s="9" t="s">
        <v>158</v>
      </c>
      <c r="F638" s="10" t="s">
        <v>34</v>
      </c>
      <c r="G638" s="9">
        <v>1310</v>
      </c>
      <c r="H638" s="9">
        <v>3420</v>
      </c>
      <c r="I638" s="11" t="s">
        <v>386</v>
      </c>
      <c r="J638" s="12">
        <v>173290162</v>
      </c>
      <c r="K638" s="12">
        <v>173290162</v>
      </c>
      <c r="L638" s="12">
        <v>0</v>
      </c>
      <c r="M638" s="13">
        <f t="shared" si="121"/>
        <v>173290162</v>
      </c>
      <c r="N638" s="12">
        <v>0</v>
      </c>
      <c r="O638" s="12">
        <v>12377868</v>
      </c>
      <c r="P638" s="12">
        <v>0</v>
      </c>
      <c r="Q638" s="12">
        <v>160912294</v>
      </c>
      <c r="R638" s="12">
        <v>154082294</v>
      </c>
      <c r="S638" s="12">
        <v>0</v>
      </c>
      <c r="T638" s="12">
        <v>0</v>
      </c>
      <c r="U638" s="12">
        <v>0</v>
      </c>
      <c r="V638" s="13">
        <f t="shared" si="120"/>
        <v>0</v>
      </c>
      <c r="W638" s="14">
        <f t="shared" si="123"/>
        <v>0.92857143269333431</v>
      </c>
      <c r="X638" s="14">
        <f t="shared" si="124"/>
        <v>0.92857143269333431</v>
      </c>
      <c r="Y638" s="14">
        <f t="shared" si="125"/>
        <v>7.1428567306665677E-2</v>
      </c>
      <c r="Z638" s="14">
        <f t="shared" si="126"/>
        <v>1</v>
      </c>
    </row>
    <row r="639" spans="1:26" ht="52" outlineLevel="4" x14ac:dyDescent="0.35">
      <c r="A639" s="9" t="s">
        <v>356</v>
      </c>
      <c r="B639" s="9" t="s">
        <v>268</v>
      </c>
      <c r="C639" s="9" t="s">
        <v>139</v>
      </c>
      <c r="D639" s="9" t="s">
        <v>140</v>
      </c>
      <c r="E639" s="9" t="s">
        <v>387</v>
      </c>
      <c r="F639" s="10" t="s">
        <v>34</v>
      </c>
      <c r="G639" s="9">
        <v>1310</v>
      </c>
      <c r="H639" s="9">
        <v>3420</v>
      </c>
      <c r="I639" s="11" t="s">
        <v>388</v>
      </c>
      <c r="J639" s="12">
        <v>249553731</v>
      </c>
      <c r="K639" s="12">
        <v>249553731</v>
      </c>
      <c r="L639" s="12">
        <v>0</v>
      </c>
      <c r="M639" s="13">
        <f t="shared" si="121"/>
        <v>249553731</v>
      </c>
      <c r="N639" s="12">
        <v>0</v>
      </c>
      <c r="O639" s="12">
        <v>17825266</v>
      </c>
      <c r="P639" s="12">
        <v>0</v>
      </c>
      <c r="Q639" s="12">
        <v>231728465</v>
      </c>
      <c r="R639" s="12">
        <v>221194619.06</v>
      </c>
      <c r="S639" s="12">
        <v>0</v>
      </c>
      <c r="T639" s="12">
        <v>0</v>
      </c>
      <c r="U639" s="12">
        <v>0</v>
      </c>
      <c r="V639" s="13">
        <f t="shared" si="120"/>
        <v>0</v>
      </c>
      <c r="W639" s="14">
        <f t="shared" si="123"/>
        <v>0.92857143057500513</v>
      </c>
      <c r="X639" s="14">
        <f t="shared" si="124"/>
        <v>0.92857143057500513</v>
      </c>
      <c r="Y639" s="14">
        <f t="shared" si="125"/>
        <v>7.1428569424994898E-2</v>
      </c>
      <c r="Z639" s="14">
        <f t="shared" si="126"/>
        <v>1</v>
      </c>
    </row>
    <row r="640" spans="1:26" ht="52" outlineLevel="4" x14ac:dyDescent="0.35">
      <c r="A640" s="9" t="s">
        <v>356</v>
      </c>
      <c r="B640" s="9" t="s">
        <v>268</v>
      </c>
      <c r="C640" s="9" t="s">
        <v>139</v>
      </c>
      <c r="D640" s="9" t="s">
        <v>140</v>
      </c>
      <c r="E640" s="9" t="s">
        <v>160</v>
      </c>
      <c r="F640" s="10" t="s">
        <v>34</v>
      </c>
      <c r="G640" s="9">
        <v>1310</v>
      </c>
      <c r="H640" s="9">
        <v>3420</v>
      </c>
      <c r="I640" s="11" t="s">
        <v>389</v>
      </c>
      <c r="J640" s="12">
        <v>177512751</v>
      </c>
      <c r="K640" s="12">
        <v>177512751</v>
      </c>
      <c r="L640" s="12">
        <v>0</v>
      </c>
      <c r="M640" s="13">
        <f t="shared" si="121"/>
        <v>177512751</v>
      </c>
      <c r="N640" s="12">
        <v>0</v>
      </c>
      <c r="O640" s="12">
        <v>18235100.940000001</v>
      </c>
      <c r="P640" s="12">
        <v>0</v>
      </c>
      <c r="Q640" s="12">
        <v>159277650.06</v>
      </c>
      <c r="R640" s="12">
        <v>149780319.28</v>
      </c>
      <c r="S640" s="12">
        <v>0</v>
      </c>
      <c r="T640" s="12">
        <v>0</v>
      </c>
      <c r="U640" s="12">
        <v>0</v>
      </c>
      <c r="V640" s="13">
        <f t="shared" si="120"/>
        <v>0</v>
      </c>
      <c r="W640" s="14">
        <f t="shared" si="123"/>
        <v>0.89727441641642969</v>
      </c>
      <c r="X640" s="14">
        <f t="shared" si="124"/>
        <v>0.89727441641642969</v>
      </c>
      <c r="Y640" s="14">
        <f t="shared" si="125"/>
        <v>0.1027255835835703</v>
      </c>
      <c r="Z640" s="14">
        <f t="shared" si="126"/>
        <v>1</v>
      </c>
    </row>
    <row r="641" spans="1:26" ht="65" outlineLevel="4" x14ac:dyDescent="0.35">
      <c r="A641" s="9" t="s">
        <v>356</v>
      </c>
      <c r="B641" s="9" t="s">
        <v>268</v>
      </c>
      <c r="C641" s="9" t="s">
        <v>139</v>
      </c>
      <c r="D641" s="9" t="s">
        <v>140</v>
      </c>
      <c r="E641" s="9" t="s">
        <v>290</v>
      </c>
      <c r="F641" s="10" t="s">
        <v>34</v>
      </c>
      <c r="G641" s="9">
        <v>1310</v>
      </c>
      <c r="H641" s="9">
        <v>3420</v>
      </c>
      <c r="I641" s="11" t="s">
        <v>390</v>
      </c>
      <c r="J641" s="12">
        <v>181773834</v>
      </c>
      <c r="K641" s="12">
        <v>181773834</v>
      </c>
      <c r="L641" s="12">
        <v>0</v>
      </c>
      <c r="M641" s="13">
        <f t="shared" si="121"/>
        <v>181773834</v>
      </c>
      <c r="N641" s="12">
        <v>0</v>
      </c>
      <c r="O641" s="12">
        <v>12983845</v>
      </c>
      <c r="P641" s="12">
        <v>0</v>
      </c>
      <c r="Q641" s="12">
        <v>168789989</v>
      </c>
      <c r="R641" s="12">
        <v>159989989</v>
      </c>
      <c r="S641" s="12">
        <v>0</v>
      </c>
      <c r="T641" s="12">
        <v>0</v>
      </c>
      <c r="U641" s="12">
        <v>0</v>
      </c>
      <c r="V641" s="13">
        <f t="shared" si="120"/>
        <v>0</v>
      </c>
      <c r="W641" s="14">
        <f t="shared" si="123"/>
        <v>0.92857143014324051</v>
      </c>
      <c r="X641" s="14">
        <f t="shared" si="124"/>
        <v>0.92857143014324051</v>
      </c>
      <c r="Y641" s="14">
        <f t="shared" si="125"/>
        <v>7.1428569856759466E-2</v>
      </c>
      <c r="Z641" s="14">
        <f t="shared" si="126"/>
        <v>1</v>
      </c>
    </row>
    <row r="642" spans="1:26" ht="156" outlineLevel="4" x14ac:dyDescent="0.35">
      <c r="A642" s="9" t="s">
        <v>356</v>
      </c>
      <c r="B642" s="9" t="s">
        <v>268</v>
      </c>
      <c r="C642" s="9" t="s">
        <v>139</v>
      </c>
      <c r="D642" s="9" t="s">
        <v>140</v>
      </c>
      <c r="E642" s="9" t="s">
        <v>391</v>
      </c>
      <c r="F642" s="10" t="s">
        <v>34</v>
      </c>
      <c r="G642" s="9">
        <v>1310</v>
      </c>
      <c r="H642" s="9">
        <v>3420</v>
      </c>
      <c r="I642" s="11" t="s">
        <v>392</v>
      </c>
      <c r="J642" s="12">
        <v>72812500</v>
      </c>
      <c r="K642" s="12">
        <v>72812500</v>
      </c>
      <c r="L642" s="12">
        <v>0</v>
      </c>
      <c r="M642" s="13">
        <f t="shared" si="121"/>
        <v>72812500</v>
      </c>
      <c r="N642" s="12">
        <v>0</v>
      </c>
      <c r="O642" s="12">
        <v>24270833</v>
      </c>
      <c r="P642" s="12">
        <v>0</v>
      </c>
      <c r="Q642" s="12">
        <v>48541667</v>
      </c>
      <c r="R642" s="12">
        <v>48541667</v>
      </c>
      <c r="S642" s="12">
        <v>0</v>
      </c>
      <c r="T642" s="12">
        <v>0</v>
      </c>
      <c r="U642" s="12">
        <v>0</v>
      </c>
      <c r="V642" s="13">
        <f t="shared" si="120"/>
        <v>0</v>
      </c>
      <c r="W642" s="14">
        <f t="shared" si="123"/>
        <v>0.66666667124463519</v>
      </c>
      <c r="X642" s="14">
        <f t="shared" si="124"/>
        <v>0.66666667124463519</v>
      </c>
      <c r="Y642" s="14">
        <f t="shared" si="125"/>
        <v>0.33333332875536481</v>
      </c>
      <c r="Z642" s="14">
        <f t="shared" si="126"/>
        <v>1</v>
      </c>
    </row>
    <row r="643" spans="1:26" ht="52" outlineLevel="4" x14ac:dyDescent="0.35">
      <c r="A643" s="9" t="s">
        <v>356</v>
      </c>
      <c r="B643" s="9" t="s">
        <v>268</v>
      </c>
      <c r="C643" s="9" t="s">
        <v>139</v>
      </c>
      <c r="D643" s="9" t="s">
        <v>140</v>
      </c>
      <c r="E643" s="9" t="s">
        <v>339</v>
      </c>
      <c r="F643" s="10" t="s">
        <v>34</v>
      </c>
      <c r="G643" s="9">
        <v>1310</v>
      </c>
      <c r="H643" s="9">
        <v>3420</v>
      </c>
      <c r="I643" s="11" t="s">
        <v>393</v>
      </c>
      <c r="J643" s="12">
        <v>50843499</v>
      </c>
      <c r="K643" s="12">
        <v>50843499</v>
      </c>
      <c r="L643" s="12">
        <v>0</v>
      </c>
      <c r="M643" s="13">
        <f t="shared" si="121"/>
        <v>50843499</v>
      </c>
      <c r="N643" s="12">
        <v>0</v>
      </c>
      <c r="O643" s="12">
        <v>23010328.420000002</v>
      </c>
      <c r="P643" s="12">
        <v>0</v>
      </c>
      <c r="Q643" s="12">
        <v>27833170.579999998</v>
      </c>
      <c r="R643" s="12">
        <v>27833170.579999998</v>
      </c>
      <c r="S643" s="12">
        <v>0</v>
      </c>
      <c r="T643" s="12">
        <v>0</v>
      </c>
      <c r="U643" s="12">
        <v>0</v>
      </c>
      <c r="V643" s="13">
        <f t="shared" si="120"/>
        <v>0</v>
      </c>
      <c r="W643" s="14">
        <f t="shared" si="123"/>
        <v>0.54742830700931888</v>
      </c>
      <c r="X643" s="14">
        <f t="shared" si="124"/>
        <v>0.54742830700931888</v>
      </c>
      <c r="Y643" s="14">
        <f t="shared" si="125"/>
        <v>0.45257169299068112</v>
      </c>
      <c r="Z643" s="14">
        <f t="shared" si="126"/>
        <v>1</v>
      </c>
    </row>
    <row r="644" spans="1:26" ht="52" outlineLevel="4" x14ac:dyDescent="0.35">
      <c r="A644" s="9" t="s">
        <v>356</v>
      </c>
      <c r="B644" s="9" t="s">
        <v>268</v>
      </c>
      <c r="C644" s="9" t="s">
        <v>139</v>
      </c>
      <c r="D644" s="9" t="s">
        <v>140</v>
      </c>
      <c r="E644" s="9" t="s">
        <v>341</v>
      </c>
      <c r="F644" s="10" t="s">
        <v>34</v>
      </c>
      <c r="G644" s="9">
        <v>1310</v>
      </c>
      <c r="H644" s="9">
        <v>3420</v>
      </c>
      <c r="I644" s="11" t="s">
        <v>394</v>
      </c>
      <c r="J644" s="12">
        <v>1116673</v>
      </c>
      <c r="K644" s="12">
        <v>1116673</v>
      </c>
      <c r="L644" s="12">
        <v>0</v>
      </c>
      <c r="M644" s="13">
        <f t="shared" si="121"/>
        <v>1116673</v>
      </c>
      <c r="N644" s="12">
        <v>0</v>
      </c>
      <c r="O644" s="12">
        <v>505374.59</v>
      </c>
      <c r="P644" s="12">
        <v>0</v>
      </c>
      <c r="Q644" s="12">
        <v>611298.41</v>
      </c>
      <c r="R644" s="12">
        <v>611298.41</v>
      </c>
      <c r="S644" s="12">
        <v>0</v>
      </c>
      <c r="T644" s="12">
        <v>0</v>
      </c>
      <c r="U644" s="12">
        <v>0</v>
      </c>
      <c r="V644" s="13">
        <f t="shared" si="120"/>
        <v>0</v>
      </c>
      <c r="W644" s="14">
        <f t="shared" si="123"/>
        <v>0.54742830712303425</v>
      </c>
      <c r="X644" s="14">
        <f t="shared" si="124"/>
        <v>0.54742830712303425</v>
      </c>
      <c r="Y644" s="14">
        <f t="shared" si="125"/>
        <v>0.4525716928769658</v>
      </c>
      <c r="Z644" s="14">
        <f t="shared" si="126"/>
        <v>1</v>
      </c>
    </row>
    <row r="645" spans="1:26" ht="65" outlineLevel="4" x14ac:dyDescent="0.35">
      <c r="A645" s="9" t="s">
        <v>356</v>
      </c>
      <c r="B645" s="9" t="s">
        <v>268</v>
      </c>
      <c r="C645" s="9" t="s">
        <v>139</v>
      </c>
      <c r="D645" s="9" t="s">
        <v>140</v>
      </c>
      <c r="E645" s="9" t="s">
        <v>343</v>
      </c>
      <c r="F645" s="10" t="s">
        <v>34</v>
      </c>
      <c r="G645" s="9">
        <v>1310</v>
      </c>
      <c r="H645" s="9">
        <v>3420</v>
      </c>
      <c r="I645" s="11" t="s">
        <v>395</v>
      </c>
      <c r="J645" s="12">
        <v>25421749</v>
      </c>
      <c r="K645" s="12">
        <v>25421749</v>
      </c>
      <c r="L645" s="12">
        <v>0</v>
      </c>
      <c r="M645" s="13">
        <f t="shared" si="121"/>
        <v>25421749</v>
      </c>
      <c r="N645" s="12">
        <v>0</v>
      </c>
      <c r="O645" s="12">
        <v>5407144.9199999999</v>
      </c>
      <c r="P645" s="12">
        <v>0</v>
      </c>
      <c r="Q645" s="12">
        <v>20014604.079999998</v>
      </c>
      <c r="R645" s="12">
        <v>20014604.079999998</v>
      </c>
      <c r="S645" s="12">
        <v>0</v>
      </c>
      <c r="T645" s="12">
        <v>0</v>
      </c>
      <c r="U645" s="12">
        <v>0</v>
      </c>
      <c r="V645" s="13">
        <f t="shared" si="120"/>
        <v>0</v>
      </c>
      <c r="W645" s="14">
        <f t="shared" si="123"/>
        <v>0.78730240315093969</v>
      </c>
      <c r="X645" s="14">
        <f t="shared" si="124"/>
        <v>0.78730240315093969</v>
      </c>
      <c r="Y645" s="14">
        <f t="shared" si="125"/>
        <v>0.21269759684906023</v>
      </c>
      <c r="Z645" s="14">
        <f t="shared" si="126"/>
        <v>0.99999999999999989</v>
      </c>
    </row>
    <row r="646" spans="1:26" ht="65" outlineLevel="4" x14ac:dyDescent="0.35">
      <c r="A646" s="9" t="s">
        <v>356</v>
      </c>
      <c r="B646" s="9" t="s">
        <v>268</v>
      </c>
      <c r="C646" s="9" t="s">
        <v>139</v>
      </c>
      <c r="D646" s="9" t="s">
        <v>140</v>
      </c>
      <c r="E646" s="9" t="s">
        <v>182</v>
      </c>
      <c r="F646" s="10" t="s">
        <v>34</v>
      </c>
      <c r="G646" s="9">
        <v>1310</v>
      </c>
      <c r="H646" s="9">
        <v>3420</v>
      </c>
      <c r="I646" s="11" t="s">
        <v>396</v>
      </c>
      <c r="J646" s="12">
        <v>558336</v>
      </c>
      <c r="K646" s="12">
        <v>558336</v>
      </c>
      <c r="L646" s="12">
        <v>0</v>
      </c>
      <c r="M646" s="13">
        <f t="shared" si="121"/>
        <v>558336</v>
      </c>
      <c r="N646" s="12">
        <v>0</v>
      </c>
      <c r="O646" s="12">
        <v>118756.73</v>
      </c>
      <c r="P646" s="12">
        <v>0</v>
      </c>
      <c r="Q646" s="12">
        <v>439579.27</v>
      </c>
      <c r="R646" s="12">
        <v>439579.27</v>
      </c>
      <c r="S646" s="12">
        <v>0</v>
      </c>
      <c r="T646" s="12">
        <v>0</v>
      </c>
      <c r="U646" s="12">
        <v>0</v>
      </c>
      <c r="V646" s="13">
        <f t="shared" si="120"/>
        <v>0</v>
      </c>
      <c r="W646" s="14">
        <f t="shared" si="123"/>
        <v>0.78730239497363597</v>
      </c>
      <c r="X646" s="14">
        <f t="shared" si="124"/>
        <v>0.78730239497363597</v>
      </c>
      <c r="Y646" s="14">
        <f t="shared" si="125"/>
        <v>0.21269760502636403</v>
      </c>
      <c r="Z646" s="14">
        <f t="shared" si="126"/>
        <v>1</v>
      </c>
    </row>
    <row r="647" spans="1:26" ht="52" outlineLevel="4" x14ac:dyDescent="0.35">
      <c r="A647" s="9" t="s">
        <v>356</v>
      </c>
      <c r="B647" s="9" t="s">
        <v>268</v>
      </c>
      <c r="C647" s="9" t="s">
        <v>139</v>
      </c>
      <c r="D647" s="9" t="s">
        <v>140</v>
      </c>
      <c r="E647" s="9" t="s">
        <v>164</v>
      </c>
      <c r="F647" s="10" t="s">
        <v>34</v>
      </c>
      <c r="G647" s="9">
        <v>1310</v>
      </c>
      <c r="H647" s="9">
        <v>3420</v>
      </c>
      <c r="I647" s="11" t="s">
        <v>397</v>
      </c>
      <c r="J647" s="37" t="s">
        <v>447</v>
      </c>
      <c r="K647" s="12">
        <v>169874387</v>
      </c>
      <c r="L647" s="12">
        <v>0</v>
      </c>
      <c r="M647" s="13">
        <f t="shared" si="121"/>
        <v>169874387</v>
      </c>
      <c r="N647" s="12">
        <v>0</v>
      </c>
      <c r="O647" s="12">
        <v>12133885.57</v>
      </c>
      <c r="P647" s="12">
        <v>0</v>
      </c>
      <c r="Q647" s="12">
        <v>157740501.43000001</v>
      </c>
      <c r="R647" s="12">
        <v>151142808.43000001</v>
      </c>
      <c r="S647" s="12">
        <v>0</v>
      </c>
      <c r="T647" s="12">
        <v>0</v>
      </c>
      <c r="U647" s="12">
        <v>0</v>
      </c>
      <c r="V647" s="13">
        <f t="shared" si="120"/>
        <v>0</v>
      </c>
      <c r="W647" s="14">
        <f t="shared" si="123"/>
        <v>0.92857142395457182</v>
      </c>
      <c r="X647" s="14">
        <f t="shared" si="124"/>
        <v>0.92857142395457182</v>
      </c>
      <c r="Y647" s="14">
        <f t="shared" si="125"/>
        <v>7.142857604542821E-2</v>
      </c>
      <c r="Z647" s="14">
        <f t="shared" si="126"/>
        <v>1</v>
      </c>
    </row>
    <row r="648" spans="1:26" ht="26" outlineLevel="4" x14ac:dyDescent="0.35">
      <c r="A648" s="9" t="s">
        <v>356</v>
      </c>
      <c r="B648" s="9" t="s">
        <v>268</v>
      </c>
      <c r="C648" s="9" t="s">
        <v>139</v>
      </c>
      <c r="D648" s="9" t="s">
        <v>176</v>
      </c>
      <c r="E648" s="9" t="s">
        <v>33</v>
      </c>
      <c r="F648" s="10" t="s">
        <v>34</v>
      </c>
      <c r="G648" s="9">
        <v>1320</v>
      </c>
      <c r="H648" s="9">
        <v>3420</v>
      </c>
      <c r="I648" s="11" t="s">
        <v>177</v>
      </c>
      <c r="J648" s="12">
        <v>2834208675</v>
      </c>
      <c r="K648" s="12">
        <v>2702208675</v>
      </c>
      <c r="L648" s="12">
        <v>0</v>
      </c>
      <c r="M648" s="13">
        <f t="shared" si="121"/>
        <v>2702208675</v>
      </c>
      <c r="N648" s="12">
        <v>0</v>
      </c>
      <c r="O648" s="12">
        <v>1956239.07</v>
      </c>
      <c r="P648" s="12">
        <v>0</v>
      </c>
      <c r="Q648" s="12">
        <v>2300569059.5500002</v>
      </c>
      <c r="R648" s="12">
        <v>2300569059.5500002</v>
      </c>
      <c r="S648" s="12">
        <v>399683376.38</v>
      </c>
      <c r="T648" s="12">
        <v>399683376.38</v>
      </c>
      <c r="U648" s="12">
        <v>0</v>
      </c>
      <c r="V648" s="13">
        <f t="shared" si="120"/>
        <v>399683376.37999964</v>
      </c>
      <c r="W648" s="14">
        <f t="shared" si="123"/>
        <v>0.85136617346919008</v>
      </c>
      <c r="X648" s="14">
        <f t="shared" si="124"/>
        <v>0.85136617346919008</v>
      </c>
      <c r="Y648" s="14">
        <f t="shared" si="125"/>
        <v>7.2394078521711503E-4</v>
      </c>
      <c r="Z648" s="14">
        <f t="shared" si="126"/>
        <v>0.85209011425440717</v>
      </c>
    </row>
    <row r="649" spans="1:26" ht="143" outlineLevel="4" x14ac:dyDescent="0.35">
      <c r="A649" s="9" t="s">
        <v>356</v>
      </c>
      <c r="B649" s="9" t="s">
        <v>268</v>
      </c>
      <c r="C649" s="9" t="s">
        <v>139</v>
      </c>
      <c r="D649" s="9" t="s">
        <v>288</v>
      </c>
      <c r="E649" s="9" t="s">
        <v>309</v>
      </c>
      <c r="F649" s="10" t="s">
        <v>34</v>
      </c>
      <c r="G649" s="9">
        <v>1320</v>
      </c>
      <c r="H649" s="9">
        <v>3420</v>
      </c>
      <c r="I649" s="11" t="s">
        <v>398</v>
      </c>
      <c r="J649" s="12">
        <v>19400316</v>
      </c>
      <c r="K649" s="12">
        <v>19400316</v>
      </c>
      <c r="L649" s="12">
        <v>0</v>
      </c>
      <c r="M649" s="13">
        <f t="shared" si="121"/>
        <v>19400316</v>
      </c>
      <c r="N649" s="12">
        <v>0</v>
      </c>
      <c r="O649" s="12">
        <v>1616693</v>
      </c>
      <c r="P649" s="12">
        <v>0</v>
      </c>
      <c r="Q649" s="12">
        <v>17783623</v>
      </c>
      <c r="R649" s="12">
        <v>17783623</v>
      </c>
      <c r="S649" s="12">
        <v>0</v>
      </c>
      <c r="T649" s="12">
        <v>0</v>
      </c>
      <c r="U649" s="12">
        <v>0</v>
      </c>
      <c r="V649" s="13">
        <f t="shared" si="120"/>
        <v>0</v>
      </c>
      <c r="W649" s="14">
        <f t="shared" si="123"/>
        <v>0.91666666666666663</v>
      </c>
      <c r="X649" s="14">
        <f t="shared" si="124"/>
        <v>0.91666666666666663</v>
      </c>
      <c r="Y649" s="14">
        <f t="shared" si="125"/>
        <v>8.3333333333333329E-2</v>
      </c>
      <c r="Z649" s="14">
        <f t="shared" si="126"/>
        <v>1</v>
      </c>
    </row>
    <row r="650" spans="1:26" ht="52" outlineLevel="4" x14ac:dyDescent="0.35">
      <c r="A650" s="9" t="s">
        <v>356</v>
      </c>
      <c r="B650" s="9" t="s">
        <v>268</v>
      </c>
      <c r="C650" s="9" t="s">
        <v>139</v>
      </c>
      <c r="D650" s="9" t="s">
        <v>288</v>
      </c>
      <c r="E650" s="9" t="s">
        <v>399</v>
      </c>
      <c r="F650" s="10" t="s">
        <v>34</v>
      </c>
      <c r="G650" s="9">
        <v>1320</v>
      </c>
      <c r="H650" s="9">
        <v>3420</v>
      </c>
      <c r="I650" s="11" t="s">
        <v>400</v>
      </c>
      <c r="J650" s="12">
        <v>76265249</v>
      </c>
      <c r="K650" s="12">
        <v>76265249</v>
      </c>
      <c r="L650" s="12">
        <v>0</v>
      </c>
      <c r="M650" s="13">
        <f t="shared" si="121"/>
        <v>76265249</v>
      </c>
      <c r="N650" s="12">
        <v>0</v>
      </c>
      <c r="O650" s="12">
        <v>16221435.199999999</v>
      </c>
      <c r="P650" s="12">
        <v>0</v>
      </c>
      <c r="Q650" s="12">
        <v>60043813.799999997</v>
      </c>
      <c r="R650" s="12">
        <v>60043813.799999997</v>
      </c>
      <c r="S650" s="12">
        <v>0</v>
      </c>
      <c r="T650" s="12">
        <v>0</v>
      </c>
      <c r="U650" s="12">
        <v>0</v>
      </c>
      <c r="V650" s="13">
        <f t="shared" si="120"/>
        <v>0</v>
      </c>
      <c r="W650" s="14">
        <f t="shared" si="123"/>
        <v>0.78730240295943954</v>
      </c>
      <c r="X650" s="14">
        <f t="shared" si="124"/>
        <v>0.78730240295943954</v>
      </c>
      <c r="Y650" s="14">
        <f t="shared" si="125"/>
        <v>0.21269759704056038</v>
      </c>
      <c r="Z650" s="14">
        <f t="shared" si="126"/>
        <v>0.99999999999999989</v>
      </c>
    </row>
    <row r="651" spans="1:26" ht="52" outlineLevel="4" x14ac:dyDescent="0.35">
      <c r="A651" s="9" t="s">
        <v>356</v>
      </c>
      <c r="B651" s="9" t="s">
        <v>268</v>
      </c>
      <c r="C651" s="9" t="s">
        <v>139</v>
      </c>
      <c r="D651" s="9" t="s">
        <v>288</v>
      </c>
      <c r="E651" s="9" t="s">
        <v>279</v>
      </c>
      <c r="F651" s="10" t="s">
        <v>34</v>
      </c>
      <c r="G651" s="9">
        <v>1320</v>
      </c>
      <c r="H651" s="9">
        <v>3420</v>
      </c>
      <c r="I651" s="11" t="s">
        <v>401</v>
      </c>
      <c r="J651" s="12">
        <v>1675010</v>
      </c>
      <c r="K651" s="12">
        <v>1675010</v>
      </c>
      <c r="L651" s="12">
        <v>0</v>
      </c>
      <c r="M651" s="13">
        <f t="shared" si="121"/>
        <v>1675010</v>
      </c>
      <c r="N651" s="12">
        <v>0</v>
      </c>
      <c r="O651" s="12">
        <v>356270.6</v>
      </c>
      <c r="P651" s="12">
        <v>0</v>
      </c>
      <c r="Q651" s="12">
        <v>1318739.3999999999</v>
      </c>
      <c r="R651" s="12">
        <v>1318739.3999999999</v>
      </c>
      <c r="S651" s="12">
        <v>0</v>
      </c>
      <c r="T651" s="12">
        <v>0</v>
      </c>
      <c r="U651" s="12">
        <v>0</v>
      </c>
      <c r="V651" s="13">
        <f t="shared" si="120"/>
        <v>0</v>
      </c>
      <c r="W651" s="14">
        <f t="shared" si="123"/>
        <v>0.78730240416475117</v>
      </c>
      <c r="X651" s="14">
        <f t="shared" si="124"/>
        <v>0.78730240416475117</v>
      </c>
      <c r="Y651" s="14">
        <f t="shared" si="125"/>
        <v>0.21269759583524872</v>
      </c>
      <c r="Z651" s="14">
        <f t="shared" si="126"/>
        <v>0.99999999999999989</v>
      </c>
    </row>
    <row r="652" spans="1:26" ht="351" outlineLevel="4" x14ac:dyDescent="0.35">
      <c r="A652" s="9" t="s">
        <v>356</v>
      </c>
      <c r="B652" s="9" t="s">
        <v>268</v>
      </c>
      <c r="C652" s="9" t="s">
        <v>139</v>
      </c>
      <c r="D652" s="9" t="s">
        <v>178</v>
      </c>
      <c r="E652" s="9" t="s">
        <v>54</v>
      </c>
      <c r="F652" s="10" t="s">
        <v>34</v>
      </c>
      <c r="G652" s="9">
        <v>1320</v>
      </c>
      <c r="H652" s="9">
        <v>3420</v>
      </c>
      <c r="I652" s="11" t="s">
        <v>402</v>
      </c>
      <c r="J652" s="12">
        <v>283912817</v>
      </c>
      <c r="K652" s="12">
        <v>283912817</v>
      </c>
      <c r="L652" s="12">
        <v>0</v>
      </c>
      <c r="M652" s="13">
        <f t="shared" si="121"/>
        <v>283912817</v>
      </c>
      <c r="N652" s="12">
        <v>0</v>
      </c>
      <c r="O652" s="12">
        <v>23659401</v>
      </c>
      <c r="P652" s="12">
        <v>0</v>
      </c>
      <c r="Q652" s="12">
        <v>260253416</v>
      </c>
      <c r="R652" s="12">
        <v>260253416</v>
      </c>
      <c r="S652" s="12">
        <v>0</v>
      </c>
      <c r="T652" s="12">
        <v>0</v>
      </c>
      <c r="U652" s="12">
        <v>0</v>
      </c>
      <c r="V652" s="13">
        <f t="shared" si="120"/>
        <v>0</v>
      </c>
      <c r="W652" s="14">
        <f t="shared" si="123"/>
        <v>0.91666666813425335</v>
      </c>
      <c r="X652" s="14">
        <f t="shared" si="124"/>
        <v>0.91666666813425335</v>
      </c>
      <c r="Y652" s="14">
        <f t="shared" si="125"/>
        <v>8.3333331865746665E-2</v>
      </c>
      <c r="Z652" s="14">
        <f t="shared" si="126"/>
        <v>1</v>
      </c>
    </row>
    <row r="653" spans="1:26" outlineLevel="4" x14ac:dyDescent="0.35">
      <c r="A653" s="9" t="s">
        <v>356</v>
      </c>
      <c r="B653" s="9" t="s">
        <v>268</v>
      </c>
      <c r="C653" s="9" t="s">
        <v>139</v>
      </c>
      <c r="D653" s="9" t="s">
        <v>301</v>
      </c>
      <c r="E653" s="9" t="s">
        <v>33</v>
      </c>
      <c r="F653" s="10" t="s">
        <v>34</v>
      </c>
      <c r="G653" s="9">
        <v>1320</v>
      </c>
      <c r="H653" s="9">
        <v>3420</v>
      </c>
      <c r="I653" s="11" t="s">
        <v>302</v>
      </c>
      <c r="J653" s="12">
        <v>4000000</v>
      </c>
      <c r="K653" s="12">
        <v>3297000</v>
      </c>
      <c r="L653" s="12">
        <v>0</v>
      </c>
      <c r="M653" s="13">
        <f t="shared" si="121"/>
        <v>3297000</v>
      </c>
      <c r="N653" s="12">
        <v>0</v>
      </c>
      <c r="O653" s="12">
        <v>3254074.22</v>
      </c>
      <c r="P653" s="12">
        <v>0</v>
      </c>
      <c r="Q653" s="12">
        <v>42925.78</v>
      </c>
      <c r="R653" s="12">
        <v>42925.78</v>
      </c>
      <c r="S653" s="12">
        <v>0</v>
      </c>
      <c r="T653" s="12">
        <v>0</v>
      </c>
      <c r="U653" s="12">
        <v>0</v>
      </c>
      <c r="V653" s="36">
        <f>+(M653-N653-O653-P653-Q653)*-1</f>
        <v>2.0372681319713593E-10</v>
      </c>
      <c r="W653" s="14">
        <f t="shared" si="123"/>
        <v>1.3019648164998484E-2</v>
      </c>
      <c r="X653" s="14">
        <f t="shared" si="124"/>
        <v>1.3019648164998484E-2</v>
      </c>
      <c r="Y653" s="14">
        <f t="shared" si="125"/>
        <v>0.98698035183500155</v>
      </c>
      <c r="Z653" s="14">
        <f t="shared" si="126"/>
        <v>1</v>
      </c>
    </row>
    <row r="654" spans="1:26" outlineLevel="3" x14ac:dyDescent="0.35">
      <c r="A654" s="24"/>
      <c r="B654" s="24"/>
      <c r="C654" s="24" t="s">
        <v>464</v>
      </c>
      <c r="D654" s="24"/>
      <c r="E654" s="24"/>
      <c r="F654" s="25"/>
      <c r="G654" s="24"/>
      <c r="H654" s="24"/>
      <c r="I654" s="26"/>
      <c r="J654" s="27">
        <f t="shared" ref="J654:V654" si="130">SUBTOTAL(9,J623:J653)</f>
        <v>16893729986</v>
      </c>
      <c r="K654" s="27">
        <f t="shared" si="130"/>
        <v>17218503745.989998</v>
      </c>
      <c r="L654" s="27">
        <f t="shared" si="130"/>
        <v>0</v>
      </c>
      <c r="M654" s="27">
        <f t="shared" si="130"/>
        <v>17218503745.989998</v>
      </c>
      <c r="N654" s="27">
        <f t="shared" si="130"/>
        <v>0</v>
      </c>
      <c r="O654" s="27">
        <f t="shared" si="130"/>
        <v>2047605164.2</v>
      </c>
      <c r="P654" s="27">
        <f t="shared" si="130"/>
        <v>0</v>
      </c>
      <c r="Q654" s="27">
        <f t="shared" si="130"/>
        <v>14771215205.41</v>
      </c>
      <c r="R654" s="27">
        <f t="shared" si="130"/>
        <v>14631850877.920002</v>
      </c>
      <c r="S654" s="27">
        <f t="shared" si="130"/>
        <v>399683376.38</v>
      </c>
      <c r="T654" s="27">
        <f t="shared" si="130"/>
        <v>399683376.38</v>
      </c>
      <c r="U654" s="27">
        <f t="shared" si="130"/>
        <v>0</v>
      </c>
      <c r="V654" s="27">
        <f t="shared" si="130"/>
        <v>399683376.37999964</v>
      </c>
      <c r="W654" s="28">
        <f t="shared" si="123"/>
        <v>0.85786868727487753</v>
      </c>
      <c r="X654" s="28">
        <f t="shared" si="124"/>
        <v>0.85786868727487753</v>
      </c>
      <c r="Y654" s="28">
        <f t="shared" si="125"/>
        <v>0.11891887903888658</v>
      </c>
      <c r="Z654" s="28">
        <f t="shared" si="126"/>
        <v>0.97678756631376407</v>
      </c>
    </row>
    <row r="655" spans="1:26" outlineLevel="2" x14ac:dyDescent="0.35">
      <c r="A655" s="46"/>
      <c r="B655" s="46" t="s">
        <v>569</v>
      </c>
      <c r="C655" s="46"/>
      <c r="D655" s="46"/>
      <c r="E655" s="46"/>
      <c r="F655" s="47"/>
      <c r="G655" s="46"/>
      <c r="H655" s="46"/>
      <c r="I655" s="48"/>
      <c r="J655" s="49">
        <f t="shared" ref="J655:V655" si="131">SUBTOTAL(9,J603:J653)</f>
        <v>367275222178</v>
      </c>
      <c r="K655" s="49">
        <f t="shared" si="131"/>
        <v>378136068319.98999</v>
      </c>
      <c r="L655" s="49">
        <f t="shared" si="131"/>
        <v>0</v>
      </c>
      <c r="M655" s="49">
        <f t="shared" si="131"/>
        <v>378136068319.98999</v>
      </c>
      <c r="N655" s="49">
        <f t="shared" si="131"/>
        <v>0</v>
      </c>
      <c r="O655" s="49">
        <f t="shared" si="131"/>
        <v>5764597963.6000004</v>
      </c>
      <c r="P655" s="49">
        <f t="shared" si="131"/>
        <v>0</v>
      </c>
      <c r="Q655" s="49">
        <f t="shared" si="131"/>
        <v>325538059936.8501</v>
      </c>
      <c r="R655" s="49">
        <f t="shared" si="131"/>
        <v>325398213026.68005</v>
      </c>
      <c r="S655" s="49">
        <f t="shared" si="131"/>
        <v>46833410419.539993</v>
      </c>
      <c r="T655" s="49">
        <f t="shared" si="131"/>
        <v>46833410419.539993</v>
      </c>
      <c r="U655" s="49">
        <f t="shared" si="131"/>
        <v>0</v>
      </c>
      <c r="V655" s="49">
        <f t="shared" si="131"/>
        <v>46833410419.540001</v>
      </c>
      <c r="W655" s="50">
        <f t="shared" si="123"/>
        <v>0.86090190069192263</v>
      </c>
      <c r="X655" s="50">
        <f t="shared" si="124"/>
        <v>0.86090190069192263</v>
      </c>
      <c r="Y655" s="50">
        <f t="shared" si="125"/>
        <v>1.5244771516272883E-2</v>
      </c>
      <c r="Z655" s="50">
        <f t="shared" si="126"/>
        <v>0.87614667220819553</v>
      </c>
    </row>
    <row r="656" spans="1:26" outlineLevel="4" x14ac:dyDescent="0.35">
      <c r="A656" s="18" t="s">
        <v>356</v>
      </c>
      <c r="B656" s="18" t="s">
        <v>295</v>
      </c>
      <c r="C656" s="18" t="s">
        <v>31</v>
      </c>
      <c r="D656" s="18" t="s">
        <v>32</v>
      </c>
      <c r="E656" s="18" t="s">
        <v>33</v>
      </c>
      <c r="F656" s="19" t="s">
        <v>34</v>
      </c>
      <c r="G656" s="18">
        <v>1111</v>
      </c>
      <c r="H656" s="18">
        <v>3420</v>
      </c>
      <c r="I656" s="20" t="s">
        <v>35</v>
      </c>
      <c r="J656" s="38" t="s">
        <v>447</v>
      </c>
      <c r="K656" s="21">
        <v>500000000</v>
      </c>
      <c r="L656" s="21">
        <v>0</v>
      </c>
      <c r="M656" s="22">
        <f t="shared" si="121"/>
        <v>500000000</v>
      </c>
      <c r="N656" s="21">
        <v>0</v>
      </c>
      <c r="O656" s="21">
        <v>0</v>
      </c>
      <c r="P656" s="21">
        <v>0</v>
      </c>
      <c r="Q656" s="21">
        <v>0</v>
      </c>
      <c r="R656" s="21">
        <v>0</v>
      </c>
      <c r="S656" s="21">
        <v>500000000</v>
      </c>
      <c r="T656" s="21">
        <v>500000000</v>
      </c>
      <c r="U656" s="21">
        <v>0</v>
      </c>
      <c r="V656" s="22">
        <f t="shared" si="120"/>
        <v>500000000</v>
      </c>
      <c r="W656" s="23">
        <f t="shared" si="123"/>
        <v>0</v>
      </c>
      <c r="X656" s="23">
        <f t="shared" si="124"/>
        <v>0</v>
      </c>
      <c r="Y656" s="23">
        <f t="shared" si="125"/>
        <v>0</v>
      </c>
      <c r="Z656" s="23">
        <f t="shared" si="126"/>
        <v>0</v>
      </c>
    </row>
    <row r="657" spans="1:26" outlineLevel="4" x14ac:dyDescent="0.35">
      <c r="A657" s="9" t="s">
        <v>356</v>
      </c>
      <c r="B657" s="9" t="s">
        <v>295</v>
      </c>
      <c r="C657" s="9" t="s">
        <v>31</v>
      </c>
      <c r="D657" s="9" t="s">
        <v>32</v>
      </c>
      <c r="E657" s="9" t="s">
        <v>33</v>
      </c>
      <c r="F657" s="10" t="s">
        <v>36</v>
      </c>
      <c r="G657" s="9">
        <v>1111</v>
      </c>
      <c r="H657" s="9">
        <v>3420</v>
      </c>
      <c r="I657" s="11" t="s">
        <v>35</v>
      </c>
      <c r="J657" s="12">
        <v>85987188653</v>
      </c>
      <c r="K657" s="12">
        <v>86721697432</v>
      </c>
      <c r="L657" s="12">
        <v>0</v>
      </c>
      <c r="M657" s="13">
        <f t="shared" si="121"/>
        <v>86721697432</v>
      </c>
      <c r="N657" s="12">
        <v>0</v>
      </c>
      <c r="O657" s="12">
        <v>43697471.990000002</v>
      </c>
      <c r="P657" s="12">
        <v>0</v>
      </c>
      <c r="Q657" s="12">
        <v>80279833187.970001</v>
      </c>
      <c r="R657" s="12">
        <v>80279833187.970001</v>
      </c>
      <c r="S657" s="12">
        <v>6398166772.04</v>
      </c>
      <c r="T657" s="12">
        <v>6398166772.04</v>
      </c>
      <c r="U657" s="12">
        <v>0</v>
      </c>
      <c r="V657" s="13">
        <f t="shared" si="120"/>
        <v>6398166772.0399933</v>
      </c>
      <c r="W657" s="14">
        <f t="shared" si="123"/>
        <v>0.92571796407604712</v>
      </c>
      <c r="X657" s="14">
        <f t="shared" si="124"/>
        <v>0.92571796407604712</v>
      </c>
      <c r="Y657" s="14">
        <f t="shared" si="125"/>
        <v>5.038816499672871E-4</v>
      </c>
      <c r="Z657" s="14">
        <f t="shared" si="126"/>
        <v>0.9262218457260144</v>
      </c>
    </row>
    <row r="658" spans="1:26" outlineLevel="4" x14ac:dyDescent="0.35">
      <c r="A658" s="9" t="s">
        <v>356</v>
      </c>
      <c r="B658" s="9" t="s">
        <v>295</v>
      </c>
      <c r="C658" s="9" t="s">
        <v>31</v>
      </c>
      <c r="D658" s="9" t="s">
        <v>37</v>
      </c>
      <c r="E658" s="9" t="s">
        <v>33</v>
      </c>
      <c r="F658" s="10" t="s">
        <v>34</v>
      </c>
      <c r="G658" s="9">
        <v>1111</v>
      </c>
      <c r="H658" s="9">
        <v>3420</v>
      </c>
      <c r="I658" s="11" t="s">
        <v>38</v>
      </c>
      <c r="J658" s="37" t="s">
        <v>447</v>
      </c>
      <c r="K658" s="12">
        <v>1165900875</v>
      </c>
      <c r="L658" s="12">
        <v>0</v>
      </c>
      <c r="M658" s="13">
        <f t="shared" si="121"/>
        <v>1165900875</v>
      </c>
      <c r="N658" s="12">
        <v>0</v>
      </c>
      <c r="O658" s="12">
        <v>0</v>
      </c>
      <c r="P658" s="12">
        <v>0</v>
      </c>
      <c r="Q658" s="12">
        <v>1165900875</v>
      </c>
      <c r="R658" s="12">
        <v>1165900875</v>
      </c>
      <c r="S658" s="12">
        <v>0</v>
      </c>
      <c r="T658" s="12">
        <v>0</v>
      </c>
      <c r="U658" s="12">
        <v>0</v>
      </c>
      <c r="V658" s="13">
        <f t="shared" si="120"/>
        <v>0</v>
      </c>
      <c r="W658" s="14">
        <f t="shared" si="123"/>
        <v>1</v>
      </c>
      <c r="X658" s="14">
        <f t="shared" si="124"/>
        <v>1</v>
      </c>
      <c r="Y658" s="14">
        <f t="shared" si="125"/>
        <v>0</v>
      </c>
      <c r="Z658" s="14">
        <f t="shared" si="126"/>
        <v>1</v>
      </c>
    </row>
    <row r="659" spans="1:26" outlineLevel="4" x14ac:dyDescent="0.35">
      <c r="A659" s="9" t="s">
        <v>356</v>
      </c>
      <c r="B659" s="9" t="s">
        <v>295</v>
      </c>
      <c r="C659" s="9" t="s">
        <v>31</v>
      </c>
      <c r="D659" s="9" t="s">
        <v>37</v>
      </c>
      <c r="E659" s="9" t="s">
        <v>33</v>
      </c>
      <c r="F659" s="10" t="s">
        <v>36</v>
      </c>
      <c r="G659" s="9">
        <v>1111</v>
      </c>
      <c r="H659" s="9">
        <v>3420</v>
      </c>
      <c r="I659" s="11" t="s">
        <v>38</v>
      </c>
      <c r="J659" s="12">
        <v>3008206217</v>
      </c>
      <c r="K659" s="12">
        <v>4093650045</v>
      </c>
      <c r="L659" s="12">
        <v>0</v>
      </c>
      <c r="M659" s="13">
        <f t="shared" si="121"/>
        <v>4093650045</v>
      </c>
      <c r="N659" s="12">
        <v>0</v>
      </c>
      <c r="O659" s="12">
        <v>12258329.859999999</v>
      </c>
      <c r="P659" s="12">
        <v>0</v>
      </c>
      <c r="Q659" s="12">
        <v>3330748210.4400001</v>
      </c>
      <c r="R659" s="12">
        <v>3330748210.4400001</v>
      </c>
      <c r="S659" s="12">
        <v>750643504.70000005</v>
      </c>
      <c r="T659" s="12">
        <v>750643504.70000005</v>
      </c>
      <c r="U659" s="12">
        <v>0</v>
      </c>
      <c r="V659" s="13">
        <f t="shared" ref="V659:V727" si="132">+M659-N659-O659-P659-Q659</f>
        <v>750643504.69999981</v>
      </c>
      <c r="W659" s="14">
        <f t="shared" si="123"/>
        <v>0.81363774964305724</v>
      </c>
      <c r="X659" s="14">
        <f t="shared" si="124"/>
        <v>0.81363774964305724</v>
      </c>
      <c r="Y659" s="14">
        <f t="shared" si="125"/>
        <v>2.9944743017230723E-3</v>
      </c>
      <c r="Z659" s="14">
        <f t="shared" si="126"/>
        <v>0.8166322239447803</v>
      </c>
    </row>
    <row r="660" spans="1:26" outlineLevel="4" x14ac:dyDescent="0.35">
      <c r="A660" s="9" t="s">
        <v>356</v>
      </c>
      <c r="B660" s="9" t="s">
        <v>295</v>
      </c>
      <c r="C660" s="9" t="s">
        <v>31</v>
      </c>
      <c r="D660" s="9" t="s">
        <v>357</v>
      </c>
      <c r="E660" s="9" t="s">
        <v>33</v>
      </c>
      <c r="F660" s="10" t="s">
        <v>36</v>
      </c>
      <c r="G660" s="9">
        <v>1111</v>
      </c>
      <c r="H660" s="9">
        <v>3420</v>
      </c>
      <c r="I660" s="11" t="s">
        <v>358</v>
      </c>
      <c r="J660" s="12">
        <v>60497012</v>
      </c>
      <c r="K660" s="12">
        <v>55497012</v>
      </c>
      <c r="L660" s="12">
        <v>0</v>
      </c>
      <c r="M660" s="13">
        <f t="shared" ref="M660:M728" si="133">+K660</f>
        <v>55497012</v>
      </c>
      <c r="N660" s="12">
        <v>0</v>
      </c>
      <c r="O660" s="12">
        <v>25264.06</v>
      </c>
      <c r="P660" s="12">
        <v>0</v>
      </c>
      <c r="Q660" s="12">
        <v>47048129.219999999</v>
      </c>
      <c r="R660" s="12">
        <v>47048129.219999999</v>
      </c>
      <c r="S660" s="12">
        <v>8423618.7200000007</v>
      </c>
      <c r="T660" s="12">
        <v>8423618.7200000007</v>
      </c>
      <c r="U660" s="12">
        <v>0</v>
      </c>
      <c r="V660" s="13">
        <f t="shared" si="132"/>
        <v>8423618.7199999988</v>
      </c>
      <c r="W660" s="14">
        <f t="shared" si="123"/>
        <v>0.84775968154826065</v>
      </c>
      <c r="X660" s="14">
        <f t="shared" si="124"/>
        <v>0.84775968154826065</v>
      </c>
      <c r="Y660" s="14">
        <f t="shared" si="125"/>
        <v>4.552327970377937E-4</v>
      </c>
      <c r="Z660" s="14">
        <f t="shared" si="126"/>
        <v>0.84821491434529839</v>
      </c>
    </row>
    <row r="661" spans="1:26" outlineLevel="4" x14ac:dyDescent="0.35">
      <c r="A661" s="9" t="s">
        <v>356</v>
      </c>
      <c r="B661" s="9" t="s">
        <v>295</v>
      </c>
      <c r="C661" s="9" t="s">
        <v>31</v>
      </c>
      <c r="D661" s="9" t="s">
        <v>359</v>
      </c>
      <c r="E661" s="9" t="s">
        <v>33</v>
      </c>
      <c r="F661" s="10" t="s">
        <v>34</v>
      </c>
      <c r="G661" s="9">
        <v>1111</v>
      </c>
      <c r="H661" s="9">
        <v>3420</v>
      </c>
      <c r="I661" s="11" t="s">
        <v>360</v>
      </c>
      <c r="J661" s="12">
        <v>48976898</v>
      </c>
      <c r="K661" s="12">
        <v>62531559</v>
      </c>
      <c r="L661" s="12">
        <v>0</v>
      </c>
      <c r="M661" s="13">
        <f t="shared" si="133"/>
        <v>62531559</v>
      </c>
      <c r="N661" s="12">
        <v>0</v>
      </c>
      <c r="O661" s="12">
        <v>19284748.359999999</v>
      </c>
      <c r="P661" s="12">
        <v>0</v>
      </c>
      <c r="Q661" s="12">
        <v>43246810.640000001</v>
      </c>
      <c r="R661" s="12">
        <v>41031511.939999998</v>
      </c>
      <c r="S661" s="12">
        <v>0</v>
      </c>
      <c r="T661" s="12">
        <v>0</v>
      </c>
      <c r="U661" s="12">
        <v>0</v>
      </c>
      <c r="V661" s="13">
        <f t="shared" si="132"/>
        <v>0</v>
      </c>
      <c r="W661" s="14">
        <f t="shared" si="123"/>
        <v>0.69159975109528293</v>
      </c>
      <c r="X661" s="14">
        <f t="shared" si="124"/>
        <v>0.69159975109528293</v>
      </c>
      <c r="Y661" s="14">
        <f t="shared" si="125"/>
        <v>0.30840024890471707</v>
      </c>
      <c r="Z661" s="14">
        <f t="shared" si="126"/>
        <v>1</v>
      </c>
    </row>
    <row r="662" spans="1:26" outlineLevel="4" x14ac:dyDescent="0.35">
      <c r="A662" s="9" t="s">
        <v>356</v>
      </c>
      <c r="B662" s="9" t="s">
        <v>295</v>
      </c>
      <c r="C662" s="9" t="s">
        <v>31</v>
      </c>
      <c r="D662" s="9" t="s">
        <v>43</v>
      </c>
      <c r="E662" s="9" t="s">
        <v>33</v>
      </c>
      <c r="F662" s="10" t="s">
        <v>36</v>
      </c>
      <c r="G662" s="9">
        <v>1111</v>
      </c>
      <c r="H662" s="9">
        <v>3420</v>
      </c>
      <c r="I662" s="11" t="s">
        <v>44</v>
      </c>
      <c r="J662" s="12">
        <v>22823196043</v>
      </c>
      <c r="K662" s="12">
        <v>22723196043</v>
      </c>
      <c r="L662" s="12">
        <v>0</v>
      </c>
      <c r="M662" s="13">
        <f t="shared" si="133"/>
        <v>22723196043</v>
      </c>
      <c r="N662" s="12">
        <v>0</v>
      </c>
      <c r="O662" s="12">
        <v>9805496.4199999999</v>
      </c>
      <c r="P662" s="12">
        <v>0</v>
      </c>
      <c r="Q662" s="12">
        <v>20564889646</v>
      </c>
      <c r="R662" s="12">
        <v>20564889646</v>
      </c>
      <c r="S662" s="12">
        <v>2148500900.5799999</v>
      </c>
      <c r="T662" s="12">
        <v>2148500900.5799999</v>
      </c>
      <c r="U662" s="12">
        <v>0</v>
      </c>
      <c r="V662" s="13">
        <f t="shared" si="132"/>
        <v>2148500900.5800018</v>
      </c>
      <c r="W662" s="14">
        <f t="shared" si="123"/>
        <v>0.90501748112740166</v>
      </c>
      <c r="X662" s="14">
        <f t="shared" si="124"/>
        <v>0.90501748112740166</v>
      </c>
      <c r="Y662" s="14">
        <f t="shared" si="125"/>
        <v>4.3151924585981092E-4</v>
      </c>
      <c r="Z662" s="14">
        <f t="shared" si="126"/>
        <v>0.90544900037326148</v>
      </c>
    </row>
    <row r="663" spans="1:26" outlineLevel="4" x14ac:dyDescent="0.35">
      <c r="A663" s="9" t="s">
        <v>356</v>
      </c>
      <c r="B663" s="9" t="s">
        <v>295</v>
      </c>
      <c r="C663" s="9" t="s">
        <v>31</v>
      </c>
      <c r="D663" s="9" t="s">
        <v>45</v>
      </c>
      <c r="E663" s="9" t="s">
        <v>33</v>
      </c>
      <c r="F663" s="10" t="s">
        <v>36</v>
      </c>
      <c r="G663" s="9">
        <v>1111</v>
      </c>
      <c r="H663" s="9">
        <v>3420</v>
      </c>
      <c r="I663" s="11" t="s">
        <v>46</v>
      </c>
      <c r="J663" s="12">
        <v>3369676452</v>
      </c>
      <c r="K663" s="12">
        <v>3369676452</v>
      </c>
      <c r="L663" s="12">
        <v>0</v>
      </c>
      <c r="M663" s="13">
        <f t="shared" si="133"/>
        <v>3369676452</v>
      </c>
      <c r="N663" s="12">
        <v>0</v>
      </c>
      <c r="O663" s="12">
        <v>1125284.08</v>
      </c>
      <c r="P663" s="12">
        <v>0</v>
      </c>
      <c r="Q663" s="12">
        <v>3076052301.6700001</v>
      </c>
      <c r="R663" s="12">
        <v>3076052301.6700001</v>
      </c>
      <c r="S663" s="12">
        <v>292498866.25</v>
      </c>
      <c r="T663" s="12">
        <v>292498866.25</v>
      </c>
      <c r="U663" s="12">
        <v>0</v>
      </c>
      <c r="V663" s="13">
        <f t="shared" si="132"/>
        <v>292498866.25</v>
      </c>
      <c r="W663" s="14">
        <f t="shared" ref="W663:W726" si="134">+IF(K663=0,0,Q663/K663)</f>
        <v>0.91286280611430048</v>
      </c>
      <c r="X663" s="14">
        <f t="shared" ref="X663:X726" si="135">+IF(M663=0,0,Q663/M663)</f>
        <v>0.91286280611430048</v>
      </c>
      <c r="Y663" s="14">
        <f t="shared" ref="Y663:Y726" si="136">+IF(M663=0,0,(N663+O663+P663)/M663)</f>
        <v>3.339442513337183E-4</v>
      </c>
      <c r="Z663" s="14">
        <f t="shared" ref="Z663:Z726" si="137">+X663+Y663</f>
        <v>0.91319675036563419</v>
      </c>
    </row>
    <row r="664" spans="1:26" outlineLevel="4" x14ac:dyDescent="0.35">
      <c r="A664" s="9" t="s">
        <v>356</v>
      </c>
      <c r="B664" s="9" t="s">
        <v>295</v>
      </c>
      <c r="C664" s="9" t="s">
        <v>31</v>
      </c>
      <c r="D664" s="9" t="s">
        <v>47</v>
      </c>
      <c r="E664" s="9" t="s">
        <v>33</v>
      </c>
      <c r="F664" s="10" t="s">
        <v>34</v>
      </c>
      <c r="G664" s="9">
        <v>1111</v>
      </c>
      <c r="H664" s="9">
        <v>3420</v>
      </c>
      <c r="I664" s="11" t="s">
        <v>48</v>
      </c>
      <c r="J664" s="12">
        <v>13282183391</v>
      </c>
      <c r="K664" s="12">
        <v>14424302613</v>
      </c>
      <c r="L664" s="12">
        <v>0</v>
      </c>
      <c r="M664" s="13">
        <f t="shared" si="133"/>
        <v>14424302613</v>
      </c>
      <c r="N664" s="12">
        <v>0</v>
      </c>
      <c r="O664" s="12">
        <v>0</v>
      </c>
      <c r="P664" s="12">
        <v>0</v>
      </c>
      <c r="Q664" s="12">
        <v>455383240.52999997</v>
      </c>
      <c r="R664" s="12">
        <v>455383240.52999997</v>
      </c>
      <c r="S664" s="12">
        <v>13968919372.469999</v>
      </c>
      <c r="T664" s="12">
        <v>13968919372.469999</v>
      </c>
      <c r="U664" s="12">
        <v>0</v>
      </c>
      <c r="V664" s="13">
        <f t="shared" si="132"/>
        <v>13968919372.469999</v>
      </c>
      <c r="W664" s="14">
        <f t="shared" si="134"/>
        <v>3.1570555107432563E-2</v>
      </c>
      <c r="X664" s="14">
        <f t="shared" si="135"/>
        <v>3.1570555107432563E-2</v>
      </c>
      <c r="Y664" s="14">
        <f t="shared" si="136"/>
        <v>0</v>
      </c>
      <c r="Z664" s="14">
        <f t="shared" si="137"/>
        <v>3.1570555107432563E-2</v>
      </c>
    </row>
    <row r="665" spans="1:26" outlineLevel="4" x14ac:dyDescent="0.35">
      <c r="A665" s="9" t="s">
        <v>356</v>
      </c>
      <c r="B665" s="9" t="s">
        <v>295</v>
      </c>
      <c r="C665" s="9" t="s">
        <v>31</v>
      </c>
      <c r="D665" s="9" t="s">
        <v>49</v>
      </c>
      <c r="E665" s="9" t="s">
        <v>33</v>
      </c>
      <c r="F665" s="10" t="s">
        <v>34</v>
      </c>
      <c r="G665" s="9">
        <v>1111</v>
      </c>
      <c r="H665" s="9">
        <v>3420</v>
      </c>
      <c r="I665" s="11" t="s">
        <v>50</v>
      </c>
      <c r="J665" s="12">
        <v>12075727101</v>
      </c>
      <c r="K665" s="12">
        <v>12165225075</v>
      </c>
      <c r="L665" s="12">
        <v>0</v>
      </c>
      <c r="M665" s="13">
        <f t="shared" si="133"/>
        <v>12165225075</v>
      </c>
      <c r="N665" s="12">
        <v>0</v>
      </c>
      <c r="O665" s="12">
        <v>1926855.83</v>
      </c>
      <c r="P665" s="12">
        <v>0</v>
      </c>
      <c r="Q665" s="12">
        <v>12108572727.940001</v>
      </c>
      <c r="R665" s="12">
        <v>12108572727.940001</v>
      </c>
      <c r="S665" s="12">
        <v>54725491.229999997</v>
      </c>
      <c r="T665" s="12">
        <v>54725491.229999997</v>
      </c>
      <c r="U665" s="12">
        <v>0</v>
      </c>
      <c r="V665" s="13">
        <f t="shared" si="132"/>
        <v>54725491.229999542</v>
      </c>
      <c r="W665" s="14">
        <f t="shared" si="134"/>
        <v>0.99534309092427542</v>
      </c>
      <c r="X665" s="14">
        <f t="shared" si="135"/>
        <v>0.99534309092427542</v>
      </c>
      <c r="Y665" s="14">
        <f t="shared" si="136"/>
        <v>1.583904792653415E-4</v>
      </c>
      <c r="Z665" s="14">
        <f t="shared" si="137"/>
        <v>0.99550148140354078</v>
      </c>
    </row>
    <row r="666" spans="1:26" outlineLevel="4" x14ac:dyDescent="0.35">
      <c r="A666" s="9" t="s">
        <v>356</v>
      </c>
      <c r="B666" s="9" t="s">
        <v>295</v>
      </c>
      <c r="C666" s="9" t="s">
        <v>31</v>
      </c>
      <c r="D666" s="9" t="s">
        <v>51</v>
      </c>
      <c r="E666" s="9" t="s">
        <v>33</v>
      </c>
      <c r="F666" s="10" t="s">
        <v>36</v>
      </c>
      <c r="G666" s="9">
        <v>1111</v>
      </c>
      <c r="H666" s="9">
        <v>3420</v>
      </c>
      <c r="I666" s="11" t="s">
        <v>52</v>
      </c>
      <c r="J666" s="12">
        <v>38768317399</v>
      </c>
      <c r="K666" s="12">
        <v>39493009762</v>
      </c>
      <c r="L666" s="12">
        <v>0</v>
      </c>
      <c r="M666" s="13">
        <f t="shared" si="133"/>
        <v>39493009762</v>
      </c>
      <c r="N666" s="12">
        <v>0</v>
      </c>
      <c r="O666" s="12">
        <v>23856254.420000002</v>
      </c>
      <c r="P666" s="12">
        <v>0</v>
      </c>
      <c r="Q666" s="12">
        <v>35328678818.440002</v>
      </c>
      <c r="R666" s="12">
        <v>35328678818.440002</v>
      </c>
      <c r="S666" s="12">
        <v>4140474689.1399999</v>
      </c>
      <c r="T666" s="12">
        <v>4140474689.1399999</v>
      </c>
      <c r="U666" s="12">
        <v>0</v>
      </c>
      <c r="V666" s="13">
        <f t="shared" si="132"/>
        <v>4140474689.1399994</v>
      </c>
      <c r="W666" s="14">
        <f t="shared" si="134"/>
        <v>0.89455523980937768</v>
      </c>
      <c r="X666" s="14">
        <f t="shared" si="135"/>
        <v>0.89455523980937768</v>
      </c>
      <c r="Y666" s="14">
        <f t="shared" si="136"/>
        <v>6.0406270790114313E-4</v>
      </c>
      <c r="Z666" s="14">
        <f t="shared" si="137"/>
        <v>0.89515930251727882</v>
      </c>
    </row>
    <row r="667" spans="1:26" ht="78" outlineLevel="4" x14ac:dyDescent="0.35">
      <c r="A667" s="9" t="s">
        <v>356</v>
      </c>
      <c r="B667" s="9" t="s">
        <v>295</v>
      </c>
      <c r="C667" s="9" t="s">
        <v>31</v>
      </c>
      <c r="D667" s="9" t="s">
        <v>53</v>
      </c>
      <c r="E667" s="9" t="s">
        <v>54</v>
      </c>
      <c r="F667" s="10" t="s">
        <v>34</v>
      </c>
      <c r="G667" s="9">
        <v>1112</v>
      </c>
      <c r="H667" s="9">
        <v>3420</v>
      </c>
      <c r="I667" s="11" t="s">
        <v>55</v>
      </c>
      <c r="J667" s="12">
        <v>15363670014</v>
      </c>
      <c r="K667" s="12">
        <v>15663728515</v>
      </c>
      <c r="L667" s="12">
        <v>0</v>
      </c>
      <c r="M667" s="13">
        <f t="shared" si="133"/>
        <v>15663728515</v>
      </c>
      <c r="N667" s="12">
        <v>0</v>
      </c>
      <c r="O667" s="12">
        <v>1316022499</v>
      </c>
      <c r="P667" s="12">
        <v>0</v>
      </c>
      <c r="Q667" s="12">
        <v>14347706016</v>
      </c>
      <c r="R667" s="12">
        <v>14347706016</v>
      </c>
      <c r="S667" s="12">
        <v>0</v>
      </c>
      <c r="T667" s="12">
        <v>0</v>
      </c>
      <c r="U667" s="12">
        <v>0</v>
      </c>
      <c r="V667" s="13">
        <f t="shared" si="132"/>
        <v>0</v>
      </c>
      <c r="W667" s="14">
        <f t="shared" si="134"/>
        <v>0.91598280717520464</v>
      </c>
      <c r="X667" s="14">
        <f t="shared" si="135"/>
        <v>0.91598280717520464</v>
      </c>
      <c r="Y667" s="14">
        <f t="shared" si="136"/>
        <v>8.4017192824795334E-2</v>
      </c>
      <c r="Z667" s="14">
        <f t="shared" si="137"/>
        <v>1</v>
      </c>
    </row>
    <row r="668" spans="1:26" ht="52" outlineLevel="4" x14ac:dyDescent="0.35">
      <c r="A668" s="9" t="s">
        <v>356</v>
      </c>
      <c r="B668" s="9" t="s">
        <v>295</v>
      </c>
      <c r="C668" s="9" t="s">
        <v>31</v>
      </c>
      <c r="D668" s="9" t="s">
        <v>56</v>
      </c>
      <c r="E668" s="9" t="s">
        <v>54</v>
      </c>
      <c r="F668" s="10" t="s">
        <v>34</v>
      </c>
      <c r="G668" s="9">
        <v>1112</v>
      </c>
      <c r="H668" s="9">
        <v>3420</v>
      </c>
      <c r="I668" s="11" t="s">
        <v>57</v>
      </c>
      <c r="J668" s="12">
        <v>830468649</v>
      </c>
      <c r="K668" s="12">
        <v>861482606</v>
      </c>
      <c r="L668" s="12">
        <v>0</v>
      </c>
      <c r="M668" s="13">
        <f t="shared" si="133"/>
        <v>861482606</v>
      </c>
      <c r="N668" s="12">
        <v>0</v>
      </c>
      <c r="O668" s="12">
        <v>85979893</v>
      </c>
      <c r="P668" s="12">
        <v>0</v>
      </c>
      <c r="Q668" s="12">
        <v>775502713</v>
      </c>
      <c r="R668" s="12">
        <v>775502713</v>
      </c>
      <c r="S668" s="12">
        <v>0</v>
      </c>
      <c r="T668" s="12">
        <v>0</v>
      </c>
      <c r="U668" s="12">
        <v>0</v>
      </c>
      <c r="V668" s="13">
        <f t="shared" si="132"/>
        <v>0</v>
      </c>
      <c r="W668" s="14">
        <f t="shared" si="134"/>
        <v>0.9001954393493582</v>
      </c>
      <c r="X668" s="14">
        <f t="shared" si="135"/>
        <v>0.9001954393493582</v>
      </c>
      <c r="Y668" s="14">
        <f t="shared" si="136"/>
        <v>9.980456065064186E-2</v>
      </c>
      <c r="Z668" s="14">
        <f t="shared" si="137"/>
        <v>1</v>
      </c>
    </row>
    <row r="669" spans="1:26" ht="78" outlineLevel="4" x14ac:dyDescent="0.35">
      <c r="A669" s="9" t="s">
        <v>356</v>
      </c>
      <c r="B669" s="9" t="s">
        <v>295</v>
      </c>
      <c r="C669" s="9" t="s">
        <v>31</v>
      </c>
      <c r="D669" s="9" t="s">
        <v>58</v>
      </c>
      <c r="E669" s="9" t="s">
        <v>54</v>
      </c>
      <c r="F669" s="10" t="s">
        <v>34</v>
      </c>
      <c r="G669" s="9">
        <v>1112</v>
      </c>
      <c r="H669" s="9">
        <v>3420</v>
      </c>
      <c r="I669" s="11" t="s">
        <v>200</v>
      </c>
      <c r="J669" s="12">
        <v>762255996</v>
      </c>
      <c r="K669" s="12">
        <v>599255996</v>
      </c>
      <c r="L669" s="12">
        <v>0</v>
      </c>
      <c r="M669" s="13">
        <f t="shared" si="133"/>
        <v>599255996</v>
      </c>
      <c r="N669" s="12">
        <v>0</v>
      </c>
      <c r="O669" s="12">
        <v>146632047</v>
      </c>
      <c r="P669" s="12">
        <v>0</v>
      </c>
      <c r="Q669" s="12">
        <v>452623949</v>
      </c>
      <c r="R669" s="12">
        <v>452623949</v>
      </c>
      <c r="S669" s="12">
        <v>0</v>
      </c>
      <c r="T669" s="12">
        <v>0</v>
      </c>
      <c r="U669" s="12">
        <v>0</v>
      </c>
      <c r="V669" s="13">
        <f t="shared" si="132"/>
        <v>0</v>
      </c>
      <c r="W669" s="14">
        <f t="shared" si="134"/>
        <v>0.75530983756731573</v>
      </c>
      <c r="X669" s="14">
        <f t="shared" si="135"/>
        <v>0.75530983756731573</v>
      </c>
      <c r="Y669" s="14">
        <f t="shared" si="136"/>
        <v>0.24469016243268427</v>
      </c>
      <c r="Z669" s="14">
        <f t="shared" si="137"/>
        <v>1</v>
      </c>
    </row>
    <row r="670" spans="1:26" ht="52" outlineLevel="4" x14ac:dyDescent="0.35">
      <c r="A670" s="9" t="s">
        <v>356</v>
      </c>
      <c r="B670" s="9" t="s">
        <v>295</v>
      </c>
      <c r="C670" s="9" t="s">
        <v>31</v>
      </c>
      <c r="D670" s="9" t="s">
        <v>60</v>
      </c>
      <c r="E670" s="9" t="s">
        <v>54</v>
      </c>
      <c r="F670" s="10" t="s">
        <v>34</v>
      </c>
      <c r="G670" s="9">
        <v>1112</v>
      </c>
      <c r="H670" s="9">
        <v>3420</v>
      </c>
      <c r="I670" s="11" t="s">
        <v>61</v>
      </c>
      <c r="J670" s="12">
        <v>4982811896</v>
      </c>
      <c r="K670" s="12">
        <v>5108162432</v>
      </c>
      <c r="L670" s="12">
        <v>0</v>
      </c>
      <c r="M670" s="13">
        <f t="shared" si="133"/>
        <v>5108162432</v>
      </c>
      <c r="N670" s="12">
        <v>0</v>
      </c>
      <c r="O670" s="12">
        <v>456056365</v>
      </c>
      <c r="P670" s="12">
        <v>0</v>
      </c>
      <c r="Q670" s="12">
        <v>4652106067</v>
      </c>
      <c r="R670" s="12">
        <v>4652106067</v>
      </c>
      <c r="S670" s="12">
        <v>0</v>
      </c>
      <c r="T670" s="12">
        <v>0</v>
      </c>
      <c r="U670" s="12">
        <v>0</v>
      </c>
      <c r="V670" s="13">
        <f t="shared" si="132"/>
        <v>0</v>
      </c>
      <c r="W670" s="14">
        <f t="shared" si="134"/>
        <v>0.91072007378954078</v>
      </c>
      <c r="X670" s="14">
        <f t="shared" si="135"/>
        <v>0.91072007378954078</v>
      </c>
      <c r="Y670" s="14">
        <f t="shared" si="136"/>
        <v>8.9279926210459243E-2</v>
      </c>
      <c r="Z670" s="14">
        <f t="shared" si="137"/>
        <v>1</v>
      </c>
    </row>
    <row r="671" spans="1:26" ht="65" outlineLevel="4" x14ac:dyDescent="0.35">
      <c r="A671" s="9" t="s">
        <v>356</v>
      </c>
      <c r="B671" s="9" t="s">
        <v>295</v>
      </c>
      <c r="C671" s="9" t="s">
        <v>31</v>
      </c>
      <c r="D671" s="9" t="s">
        <v>62</v>
      </c>
      <c r="E671" s="9" t="s">
        <v>54</v>
      </c>
      <c r="F671" s="10" t="s">
        <v>34</v>
      </c>
      <c r="G671" s="9">
        <v>1112</v>
      </c>
      <c r="H671" s="9">
        <v>3420</v>
      </c>
      <c r="I671" s="11" t="s">
        <v>63</v>
      </c>
      <c r="J671" s="12">
        <v>2491405948</v>
      </c>
      <c r="K671" s="12">
        <v>2555083086</v>
      </c>
      <c r="L671" s="12">
        <v>0</v>
      </c>
      <c r="M671" s="13">
        <f t="shared" si="133"/>
        <v>2555083086</v>
      </c>
      <c r="N671" s="12">
        <v>0</v>
      </c>
      <c r="O671" s="12">
        <v>228545428</v>
      </c>
      <c r="P671" s="12">
        <v>0</v>
      </c>
      <c r="Q671" s="12">
        <v>2326537658</v>
      </c>
      <c r="R671" s="12">
        <v>2326537658</v>
      </c>
      <c r="S671" s="12">
        <v>0</v>
      </c>
      <c r="T671" s="12">
        <v>0</v>
      </c>
      <c r="U671" s="12">
        <v>0</v>
      </c>
      <c r="V671" s="13">
        <f t="shared" si="132"/>
        <v>0</v>
      </c>
      <c r="W671" s="14">
        <f t="shared" si="134"/>
        <v>0.91055264337497943</v>
      </c>
      <c r="X671" s="14">
        <f t="shared" si="135"/>
        <v>0.91055264337497943</v>
      </c>
      <c r="Y671" s="14">
        <f t="shared" si="136"/>
        <v>8.9447356625020527E-2</v>
      </c>
      <c r="Z671" s="14">
        <f t="shared" si="137"/>
        <v>1</v>
      </c>
    </row>
    <row r="672" spans="1:26" ht="52" outlineLevel="4" x14ac:dyDescent="0.35">
      <c r="A672" s="9" t="s">
        <v>356</v>
      </c>
      <c r="B672" s="9" t="s">
        <v>295</v>
      </c>
      <c r="C672" s="9" t="s">
        <v>31</v>
      </c>
      <c r="D672" s="9" t="s">
        <v>64</v>
      </c>
      <c r="E672" s="9" t="s">
        <v>54</v>
      </c>
      <c r="F672" s="10" t="s">
        <v>34</v>
      </c>
      <c r="G672" s="9">
        <v>1112</v>
      </c>
      <c r="H672" s="9">
        <v>3420</v>
      </c>
      <c r="I672" s="11" t="s">
        <v>65</v>
      </c>
      <c r="J672" s="12">
        <v>9992428706</v>
      </c>
      <c r="K672" s="12">
        <v>9992428706</v>
      </c>
      <c r="L672" s="12">
        <v>0</v>
      </c>
      <c r="M672" s="13">
        <f t="shared" si="133"/>
        <v>9992428706</v>
      </c>
      <c r="N672" s="12">
        <v>0</v>
      </c>
      <c r="O672" s="12">
        <v>0</v>
      </c>
      <c r="P672" s="12">
        <v>0</v>
      </c>
      <c r="Q672" s="12">
        <v>9992428706</v>
      </c>
      <c r="R672" s="12">
        <v>9992428706</v>
      </c>
      <c r="S672" s="12">
        <v>0</v>
      </c>
      <c r="T672" s="12">
        <v>0</v>
      </c>
      <c r="U672" s="12">
        <v>0</v>
      </c>
      <c r="V672" s="13">
        <f t="shared" si="132"/>
        <v>0</v>
      </c>
      <c r="W672" s="14">
        <f t="shared" si="134"/>
        <v>1</v>
      </c>
      <c r="X672" s="14">
        <f t="shared" si="135"/>
        <v>1</v>
      </c>
      <c r="Y672" s="14">
        <f t="shared" si="136"/>
        <v>0</v>
      </c>
      <c r="Z672" s="14">
        <f t="shared" si="137"/>
        <v>1</v>
      </c>
    </row>
    <row r="673" spans="1:26" outlineLevel="3" x14ac:dyDescent="0.35">
      <c r="A673" s="24"/>
      <c r="B673" s="24"/>
      <c r="C673" s="24" t="s">
        <v>460</v>
      </c>
      <c r="D673" s="24"/>
      <c r="E673" s="24"/>
      <c r="F673" s="25"/>
      <c r="G673" s="24"/>
      <c r="H673" s="24"/>
      <c r="I673" s="26"/>
      <c r="J673" s="27">
        <f t="shared" ref="J673:V673" si="138">SUBTOTAL(9,J656:J672)</f>
        <v>213847010375</v>
      </c>
      <c r="K673" s="27">
        <f t="shared" si="138"/>
        <v>219554828209</v>
      </c>
      <c r="L673" s="27">
        <f t="shared" si="138"/>
        <v>0</v>
      </c>
      <c r="M673" s="27">
        <f t="shared" si="138"/>
        <v>219554828209</v>
      </c>
      <c r="N673" s="27">
        <f t="shared" si="138"/>
        <v>0</v>
      </c>
      <c r="O673" s="27">
        <f t="shared" si="138"/>
        <v>2345215937.02</v>
      </c>
      <c r="P673" s="27">
        <f t="shared" si="138"/>
        <v>0</v>
      </c>
      <c r="Q673" s="27">
        <f t="shared" si="138"/>
        <v>188947259056.85001</v>
      </c>
      <c r="R673" s="27">
        <f t="shared" si="138"/>
        <v>188945043758.15002</v>
      </c>
      <c r="S673" s="27">
        <f t="shared" si="138"/>
        <v>28262353215.130001</v>
      </c>
      <c r="T673" s="27">
        <f t="shared" si="138"/>
        <v>28262353215.130001</v>
      </c>
      <c r="U673" s="27">
        <f t="shared" si="138"/>
        <v>0</v>
      </c>
      <c r="V673" s="27">
        <f t="shared" si="138"/>
        <v>28262353215.129993</v>
      </c>
      <c r="W673" s="28">
        <f t="shared" si="134"/>
        <v>0.86059259365039398</v>
      </c>
      <c r="X673" s="28">
        <f t="shared" si="135"/>
        <v>0.86059259365039398</v>
      </c>
      <c r="Y673" s="28">
        <f t="shared" si="136"/>
        <v>1.0681686921444184E-2</v>
      </c>
      <c r="Z673" s="28">
        <f t="shared" si="137"/>
        <v>0.8712742805718382</v>
      </c>
    </row>
    <row r="674" spans="1:26" ht="78" outlineLevel="4" x14ac:dyDescent="0.35">
      <c r="A674" s="18" t="s">
        <v>356</v>
      </c>
      <c r="B674" s="18" t="s">
        <v>295</v>
      </c>
      <c r="C674" s="18" t="s">
        <v>139</v>
      </c>
      <c r="D674" s="18" t="s">
        <v>140</v>
      </c>
      <c r="E674" s="18" t="s">
        <v>54</v>
      </c>
      <c r="F674" s="19" t="s">
        <v>34</v>
      </c>
      <c r="G674" s="18">
        <v>1310</v>
      </c>
      <c r="H674" s="18">
        <v>3420</v>
      </c>
      <c r="I674" s="20" t="s">
        <v>141</v>
      </c>
      <c r="J674" s="21">
        <v>220801091</v>
      </c>
      <c r="K674" s="21">
        <v>156801091</v>
      </c>
      <c r="L674" s="21">
        <v>0</v>
      </c>
      <c r="M674" s="22">
        <f t="shared" si="133"/>
        <v>156801091</v>
      </c>
      <c r="N674" s="21">
        <v>0</v>
      </c>
      <c r="O674" s="21">
        <v>26191053.739999998</v>
      </c>
      <c r="P674" s="21">
        <v>0</v>
      </c>
      <c r="Q674" s="21">
        <v>130610037.26000001</v>
      </c>
      <c r="R674" s="21">
        <v>130610037.26000001</v>
      </c>
      <c r="S674" s="21">
        <v>0</v>
      </c>
      <c r="T674" s="21">
        <v>0</v>
      </c>
      <c r="U674" s="21">
        <v>0</v>
      </c>
      <c r="V674" s="22">
        <f t="shared" si="132"/>
        <v>0</v>
      </c>
      <c r="W674" s="23">
        <f t="shared" si="134"/>
        <v>0.83296638069948126</v>
      </c>
      <c r="X674" s="23">
        <f t="shared" si="135"/>
        <v>0.83296638069948126</v>
      </c>
      <c r="Y674" s="23">
        <f t="shared" si="136"/>
        <v>0.16703361930051877</v>
      </c>
      <c r="Z674" s="23">
        <f t="shared" si="137"/>
        <v>1</v>
      </c>
    </row>
    <row r="675" spans="1:26" ht="78" outlineLevel="4" x14ac:dyDescent="0.35">
      <c r="A675" s="9" t="s">
        <v>356</v>
      </c>
      <c r="B675" s="9" t="s">
        <v>295</v>
      </c>
      <c r="C675" s="9" t="s">
        <v>139</v>
      </c>
      <c r="D675" s="9" t="s">
        <v>140</v>
      </c>
      <c r="E675" s="9" t="s">
        <v>142</v>
      </c>
      <c r="F675" s="10" t="s">
        <v>34</v>
      </c>
      <c r="G675" s="9">
        <v>1310</v>
      </c>
      <c r="H675" s="9">
        <v>3420</v>
      </c>
      <c r="I675" s="11" t="s">
        <v>143</v>
      </c>
      <c r="J675" s="12">
        <v>415234325</v>
      </c>
      <c r="K675" s="12">
        <v>440727125</v>
      </c>
      <c r="L675" s="12">
        <v>0</v>
      </c>
      <c r="M675" s="13">
        <f t="shared" si="133"/>
        <v>440727125</v>
      </c>
      <c r="N675" s="12">
        <v>0</v>
      </c>
      <c r="O675" s="12">
        <v>53045392.469999999</v>
      </c>
      <c r="P675" s="12">
        <v>0</v>
      </c>
      <c r="Q675" s="12">
        <v>387681732.52999997</v>
      </c>
      <c r="R675" s="12">
        <v>387681732.52999997</v>
      </c>
      <c r="S675" s="12">
        <v>0</v>
      </c>
      <c r="T675" s="12">
        <v>0</v>
      </c>
      <c r="U675" s="12">
        <v>0</v>
      </c>
      <c r="V675" s="13">
        <f t="shared" si="132"/>
        <v>0</v>
      </c>
      <c r="W675" s="14">
        <f t="shared" si="134"/>
        <v>0.87964118961364124</v>
      </c>
      <c r="X675" s="14">
        <f t="shared" si="135"/>
        <v>0.87964118961364124</v>
      </c>
      <c r="Y675" s="14">
        <f t="shared" si="136"/>
        <v>0.12035881038635868</v>
      </c>
      <c r="Z675" s="14">
        <f t="shared" si="137"/>
        <v>0.99999999999999989</v>
      </c>
    </row>
    <row r="676" spans="1:26" ht="130" outlineLevel="4" x14ac:dyDescent="0.35">
      <c r="A676" s="9" t="s">
        <v>356</v>
      </c>
      <c r="B676" s="9" t="s">
        <v>295</v>
      </c>
      <c r="C676" s="9" t="s">
        <v>139</v>
      </c>
      <c r="D676" s="9" t="s">
        <v>140</v>
      </c>
      <c r="E676" s="9" t="s">
        <v>275</v>
      </c>
      <c r="F676" s="10" t="s">
        <v>34</v>
      </c>
      <c r="G676" s="9">
        <v>1310</v>
      </c>
      <c r="H676" s="9">
        <v>3420</v>
      </c>
      <c r="I676" s="11" t="s">
        <v>403</v>
      </c>
      <c r="J676" s="12">
        <v>3082949952</v>
      </c>
      <c r="K676" s="12">
        <v>3549130994</v>
      </c>
      <c r="L676" s="12">
        <v>0</v>
      </c>
      <c r="M676" s="13">
        <f t="shared" si="133"/>
        <v>3549130994</v>
      </c>
      <c r="N676" s="12">
        <v>0</v>
      </c>
      <c r="O676" s="12">
        <v>433534258.47000003</v>
      </c>
      <c r="P676" s="12">
        <v>0</v>
      </c>
      <c r="Q676" s="12">
        <v>3115056735.5300002</v>
      </c>
      <c r="R676" s="12">
        <v>3115056735.5300002</v>
      </c>
      <c r="S676" s="12">
        <v>540000</v>
      </c>
      <c r="T676" s="12">
        <v>540000</v>
      </c>
      <c r="U676" s="12">
        <v>0</v>
      </c>
      <c r="V676" s="13">
        <f t="shared" si="132"/>
        <v>539999.99999952316</v>
      </c>
      <c r="W676" s="14">
        <f t="shared" si="134"/>
        <v>0.87769562205401097</v>
      </c>
      <c r="X676" s="14">
        <f t="shared" si="135"/>
        <v>0.87769562205401097</v>
      </c>
      <c r="Y676" s="14">
        <f t="shared" si="136"/>
        <v>0.12215222802508935</v>
      </c>
      <c r="Z676" s="14">
        <f t="shared" si="137"/>
        <v>0.99984785007910038</v>
      </c>
    </row>
    <row r="677" spans="1:26" ht="52" outlineLevel="4" x14ac:dyDescent="0.35">
      <c r="A677" s="9" t="s">
        <v>356</v>
      </c>
      <c r="B677" s="9" t="s">
        <v>295</v>
      </c>
      <c r="C677" s="9" t="s">
        <v>139</v>
      </c>
      <c r="D677" s="9" t="s">
        <v>140</v>
      </c>
      <c r="E677" s="9" t="s">
        <v>144</v>
      </c>
      <c r="F677" s="10" t="s">
        <v>34</v>
      </c>
      <c r="G677" s="9">
        <v>1310</v>
      </c>
      <c r="H677" s="9">
        <v>3420</v>
      </c>
      <c r="I677" s="11" t="s">
        <v>362</v>
      </c>
      <c r="J677" s="12">
        <v>2386870468</v>
      </c>
      <c r="K677" s="12">
        <v>2386870468</v>
      </c>
      <c r="L677" s="12">
        <v>0</v>
      </c>
      <c r="M677" s="13">
        <f t="shared" si="133"/>
        <v>2386870468</v>
      </c>
      <c r="N677" s="12">
        <v>0</v>
      </c>
      <c r="O677" s="12">
        <v>515898616.42000002</v>
      </c>
      <c r="P677" s="12">
        <v>0</v>
      </c>
      <c r="Q677" s="12">
        <v>1870971851.5799999</v>
      </c>
      <c r="R677" s="12">
        <v>1870971851.5799999</v>
      </c>
      <c r="S677" s="12">
        <v>0</v>
      </c>
      <c r="T677" s="12">
        <v>0</v>
      </c>
      <c r="U677" s="12">
        <v>0</v>
      </c>
      <c r="V677" s="13">
        <f t="shared" si="132"/>
        <v>0</v>
      </c>
      <c r="W677" s="14">
        <f t="shared" si="134"/>
        <v>0.78385981839547392</v>
      </c>
      <c r="X677" s="14">
        <f t="shared" si="135"/>
        <v>0.78385981839547392</v>
      </c>
      <c r="Y677" s="14">
        <f t="shared" si="136"/>
        <v>0.21614018160452603</v>
      </c>
      <c r="Z677" s="14">
        <f t="shared" si="137"/>
        <v>1</v>
      </c>
    </row>
    <row r="678" spans="1:26" ht="130" outlineLevel="4" x14ac:dyDescent="0.35">
      <c r="A678" s="9" t="s">
        <v>356</v>
      </c>
      <c r="B678" s="9" t="s">
        <v>295</v>
      </c>
      <c r="C678" s="9" t="s">
        <v>139</v>
      </c>
      <c r="D678" s="9" t="s">
        <v>140</v>
      </c>
      <c r="E678" s="9" t="s">
        <v>404</v>
      </c>
      <c r="F678" s="10" t="s">
        <v>34</v>
      </c>
      <c r="G678" s="9">
        <v>1310</v>
      </c>
      <c r="H678" s="9">
        <v>3420</v>
      </c>
      <c r="I678" s="11" t="s">
        <v>405</v>
      </c>
      <c r="J678" s="12">
        <v>250000000</v>
      </c>
      <c r="K678" s="12">
        <v>873562940.27999997</v>
      </c>
      <c r="L678" s="12">
        <v>0</v>
      </c>
      <c r="M678" s="13">
        <f t="shared" si="133"/>
        <v>873562940.27999997</v>
      </c>
      <c r="N678" s="12">
        <v>0</v>
      </c>
      <c r="O678" s="12">
        <v>371008735.39999998</v>
      </c>
      <c r="P678" s="12">
        <v>0</v>
      </c>
      <c r="Q678" s="12">
        <v>502554204.88</v>
      </c>
      <c r="R678" s="12">
        <v>502554204.88</v>
      </c>
      <c r="S678" s="12">
        <v>0</v>
      </c>
      <c r="T678" s="12">
        <v>0</v>
      </c>
      <c r="U678" s="12">
        <v>0</v>
      </c>
      <c r="V678" s="13">
        <f t="shared" si="132"/>
        <v>0</v>
      </c>
      <c r="W678" s="14">
        <f t="shared" si="134"/>
        <v>0.57529249663329141</v>
      </c>
      <c r="X678" s="14">
        <f t="shared" si="135"/>
        <v>0.57529249663329141</v>
      </c>
      <c r="Y678" s="14">
        <f t="shared" si="136"/>
        <v>0.42470750336670865</v>
      </c>
      <c r="Z678" s="14">
        <f t="shared" si="137"/>
        <v>1</v>
      </c>
    </row>
    <row r="679" spans="1:26" ht="156" outlineLevel="4" x14ac:dyDescent="0.35">
      <c r="A679" s="9" t="s">
        <v>356</v>
      </c>
      <c r="B679" s="9" t="s">
        <v>295</v>
      </c>
      <c r="C679" s="9" t="s">
        <v>139</v>
      </c>
      <c r="D679" s="9" t="s">
        <v>140</v>
      </c>
      <c r="E679" s="9" t="s">
        <v>150</v>
      </c>
      <c r="F679" s="10" t="s">
        <v>34</v>
      </c>
      <c r="G679" s="9">
        <v>1310</v>
      </c>
      <c r="H679" s="9">
        <v>3420</v>
      </c>
      <c r="I679" s="11" t="s">
        <v>406</v>
      </c>
      <c r="J679" s="12">
        <v>16959215</v>
      </c>
      <c r="K679" s="12">
        <v>16959215</v>
      </c>
      <c r="L679" s="12">
        <v>0</v>
      </c>
      <c r="M679" s="13">
        <f t="shared" si="133"/>
        <v>16959215</v>
      </c>
      <c r="N679" s="12">
        <v>0</v>
      </c>
      <c r="O679" s="12">
        <v>2178111</v>
      </c>
      <c r="P679" s="12">
        <v>0</v>
      </c>
      <c r="Q679" s="12">
        <v>14781104</v>
      </c>
      <c r="R679" s="12">
        <v>14781104</v>
      </c>
      <c r="S679" s="12">
        <v>0</v>
      </c>
      <c r="T679" s="12">
        <v>0</v>
      </c>
      <c r="U679" s="12">
        <v>0</v>
      </c>
      <c r="V679" s="13">
        <f t="shared" si="132"/>
        <v>0</v>
      </c>
      <c r="W679" s="14">
        <f t="shared" si="134"/>
        <v>0.871567699330423</v>
      </c>
      <c r="X679" s="14">
        <f t="shared" si="135"/>
        <v>0.871567699330423</v>
      </c>
      <c r="Y679" s="14">
        <f t="shared" si="136"/>
        <v>0.12843230066957698</v>
      </c>
      <c r="Z679" s="14">
        <f t="shared" si="137"/>
        <v>1</v>
      </c>
    </row>
    <row r="680" spans="1:26" ht="78" outlineLevel="4" x14ac:dyDescent="0.35">
      <c r="A680" s="9" t="s">
        <v>356</v>
      </c>
      <c r="B680" s="9" t="s">
        <v>295</v>
      </c>
      <c r="C680" s="9" t="s">
        <v>139</v>
      </c>
      <c r="D680" s="9" t="s">
        <v>140</v>
      </c>
      <c r="E680" s="9" t="s">
        <v>381</v>
      </c>
      <c r="F680" s="10" t="s">
        <v>34</v>
      </c>
      <c r="G680" s="9">
        <v>1310</v>
      </c>
      <c r="H680" s="9">
        <v>3420</v>
      </c>
      <c r="I680" s="11" t="s">
        <v>407</v>
      </c>
      <c r="J680" s="12">
        <v>12576143</v>
      </c>
      <c r="K680" s="12">
        <v>12576143</v>
      </c>
      <c r="L680" s="12">
        <v>12576143</v>
      </c>
      <c r="M680" s="13">
        <f t="shared" si="133"/>
        <v>12576143</v>
      </c>
      <c r="N680" s="12">
        <v>0</v>
      </c>
      <c r="O680" s="12">
        <v>0</v>
      </c>
      <c r="P680" s="12">
        <v>0</v>
      </c>
      <c r="Q680" s="12">
        <v>0</v>
      </c>
      <c r="R680" s="12">
        <v>0</v>
      </c>
      <c r="S680" s="12">
        <v>0</v>
      </c>
      <c r="T680" s="12">
        <v>12576143</v>
      </c>
      <c r="U680" s="12">
        <v>0</v>
      </c>
      <c r="V680" s="13">
        <f t="shared" si="132"/>
        <v>12576143</v>
      </c>
      <c r="W680" s="14">
        <f t="shared" si="134"/>
        <v>0</v>
      </c>
      <c r="X680" s="14">
        <f t="shared" si="135"/>
        <v>0</v>
      </c>
      <c r="Y680" s="14">
        <f t="shared" si="136"/>
        <v>0</v>
      </c>
      <c r="Z680" s="14">
        <f t="shared" si="137"/>
        <v>0</v>
      </c>
    </row>
    <row r="681" spans="1:26" ht="26" outlineLevel="4" x14ac:dyDescent="0.35">
      <c r="A681" s="9" t="s">
        <v>356</v>
      </c>
      <c r="B681" s="9" t="s">
        <v>295</v>
      </c>
      <c r="C681" s="9" t="s">
        <v>139</v>
      </c>
      <c r="D681" s="9" t="s">
        <v>176</v>
      </c>
      <c r="E681" s="9" t="s">
        <v>33</v>
      </c>
      <c r="F681" s="10" t="s">
        <v>34</v>
      </c>
      <c r="G681" s="9">
        <v>1320</v>
      </c>
      <c r="H681" s="9">
        <v>3420</v>
      </c>
      <c r="I681" s="11" t="s">
        <v>177</v>
      </c>
      <c r="J681" s="12">
        <v>1696733334</v>
      </c>
      <c r="K681" s="12">
        <v>1833733334</v>
      </c>
      <c r="L681" s="12">
        <v>0</v>
      </c>
      <c r="M681" s="13">
        <f t="shared" si="133"/>
        <v>1833733334</v>
      </c>
      <c r="N681" s="12">
        <v>0</v>
      </c>
      <c r="O681" s="12">
        <v>2814026.85</v>
      </c>
      <c r="P681" s="12">
        <v>0</v>
      </c>
      <c r="Q681" s="12">
        <v>1403969857.25</v>
      </c>
      <c r="R681" s="12">
        <v>1403969857.25</v>
      </c>
      <c r="S681" s="12">
        <v>426949449.89999998</v>
      </c>
      <c r="T681" s="12">
        <v>426949449.89999998</v>
      </c>
      <c r="U681" s="12">
        <v>0</v>
      </c>
      <c r="V681" s="13">
        <f t="shared" si="132"/>
        <v>426949449.9000001</v>
      </c>
      <c r="W681" s="14">
        <f t="shared" si="134"/>
        <v>0.76563469247050286</v>
      </c>
      <c r="X681" s="14">
        <f t="shared" si="135"/>
        <v>0.76563469247050286</v>
      </c>
      <c r="Y681" s="14">
        <f t="shared" si="136"/>
        <v>1.5345889164056611E-3</v>
      </c>
      <c r="Z681" s="14">
        <f t="shared" si="137"/>
        <v>0.76716928138690854</v>
      </c>
    </row>
    <row r="682" spans="1:26" ht="78" outlineLevel="4" x14ac:dyDescent="0.35">
      <c r="A682" s="9" t="s">
        <v>356</v>
      </c>
      <c r="B682" s="9" t="s">
        <v>295</v>
      </c>
      <c r="C682" s="9" t="s">
        <v>139</v>
      </c>
      <c r="D682" s="9" t="s">
        <v>408</v>
      </c>
      <c r="E682" s="9" t="s">
        <v>144</v>
      </c>
      <c r="F682" s="10" t="s">
        <v>34</v>
      </c>
      <c r="G682" s="9">
        <v>1320</v>
      </c>
      <c r="H682" s="9">
        <v>3420</v>
      </c>
      <c r="I682" s="11" t="s">
        <v>409</v>
      </c>
      <c r="J682" s="12">
        <v>6720620</v>
      </c>
      <c r="K682" s="12">
        <v>6720620</v>
      </c>
      <c r="L682" s="12">
        <v>0</v>
      </c>
      <c r="M682" s="13">
        <f t="shared" si="133"/>
        <v>6720620</v>
      </c>
      <c r="N682" s="12">
        <v>0</v>
      </c>
      <c r="O682" s="12">
        <v>1120100</v>
      </c>
      <c r="P682" s="12">
        <v>0</v>
      </c>
      <c r="Q682" s="12">
        <v>5600520</v>
      </c>
      <c r="R682" s="12">
        <v>5600520</v>
      </c>
      <c r="S682" s="12">
        <v>0</v>
      </c>
      <c r="T682" s="12">
        <v>0</v>
      </c>
      <c r="U682" s="12">
        <v>0</v>
      </c>
      <c r="V682" s="13">
        <f t="shared" si="132"/>
        <v>0</v>
      </c>
      <c r="W682" s="14">
        <f t="shared" si="134"/>
        <v>0.83333382931931876</v>
      </c>
      <c r="X682" s="14">
        <f t="shared" si="135"/>
        <v>0.83333382931931876</v>
      </c>
      <c r="Y682" s="14">
        <f t="shared" si="136"/>
        <v>0.16666617068068124</v>
      </c>
      <c r="Z682" s="14">
        <f t="shared" si="137"/>
        <v>1</v>
      </c>
    </row>
    <row r="683" spans="1:26" ht="104" outlineLevel="4" x14ac:dyDescent="0.35">
      <c r="A683" s="9" t="s">
        <v>356</v>
      </c>
      <c r="B683" s="9" t="s">
        <v>295</v>
      </c>
      <c r="C683" s="9" t="s">
        <v>139</v>
      </c>
      <c r="D683" s="9" t="s">
        <v>288</v>
      </c>
      <c r="E683" s="9" t="s">
        <v>54</v>
      </c>
      <c r="F683" s="10" t="s">
        <v>34</v>
      </c>
      <c r="G683" s="9">
        <v>1320</v>
      </c>
      <c r="H683" s="9">
        <v>3420</v>
      </c>
      <c r="I683" s="11" t="s">
        <v>410</v>
      </c>
      <c r="J683" s="12">
        <v>19116155</v>
      </c>
      <c r="K683" s="12">
        <v>19116155</v>
      </c>
      <c r="L683" s="12">
        <v>0</v>
      </c>
      <c r="M683" s="13">
        <f t="shared" si="133"/>
        <v>19116155</v>
      </c>
      <c r="N683" s="12">
        <v>0</v>
      </c>
      <c r="O683" s="12">
        <v>1593012</v>
      </c>
      <c r="P683" s="12">
        <v>0</v>
      </c>
      <c r="Q683" s="12">
        <v>17523143</v>
      </c>
      <c r="R683" s="12">
        <v>17523143</v>
      </c>
      <c r="S683" s="12">
        <v>0</v>
      </c>
      <c r="T683" s="12">
        <v>0</v>
      </c>
      <c r="U683" s="12">
        <v>0</v>
      </c>
      <c r="V683" s="13">
        <f t="shared" si="132"/>
        <v>0</v>
      </c>
      <c r="W683" s="14">
        <f t="shared" si="134"/>
        <v>0.91666671461912708</v>
      </c>
      <c r="X683" s="14">
        <f t="shared" si="135"/>
        <v>0.91666671461912708</v>
      </c>
      <c r="Y683" s="14">
        <f t="shared" si="136"/>
        <v>8.3333285380872882E-2</v>
      </c>
      <c r="Z683" s="14">
        <f t="shared" si="137"/>
        <v>1</v>
      </c>
    </row>
    <row r="684" spans="1:26" ht="65" outlineLevel="4" x14ac:dyDescent="0.35">
      <c r="A684" s="9" t="s">
        <v>356</v>
      </c>
      <c r="B684" s="9" t="s">
        <v>295</v>
      </c>
      <c r="C684" s="9" t="s">
        <v>139</v>
      </c>
      <c r="D684" s="9" t="s">
        <v>288</v>
      </c>
      <c r="E684" s="9" t="s">
        <v>142</v>
      </c>
      <c r="F684" s="10" t="s">
        <v>34</v>
      </c>
      <c r="G684" s="9">
        <v>1320</v>
      </c>
      <c r="H684" s="9">
        <v>3420</v>
      </c>
      <c r="I684" s="11" t="s">
        <v>411</v>
      </c>
      <c r="J684" s="12">
        <v>89509206</v>
      </c>
      <c r="K684" s="12">
        <v>89509206</v>
      </c>
      <c r="L684" s="12">
        <v>0</v>
      </c>
      <c r="M684" s="13">
        <f t="shared" si="133"/>
        <v>89509206</v>
      </c>
      <c r="N684" s="12">
        <v>0</v>
      </c>
      <c r="O684" s="12">
        <v>6393524</v>
      </c>
      <c r="P684" s="12">
        <v>0</v>
      </c>
      <c r="Q684" s="12">
        <v>83115682</v>
      </c>
      <c r="R684" s="12">
        <v>78905684</v>
      </c>
      <c r="S684" s="12">
        <v>0</v>
      </c>
      <c r="T684" s="12">
        <v>0</v>
      </c>
      <c r="U684" s="12">
        <v>0</v>
      </c>
      <c r="V684" s="13">
        <f t="shared" si="132"/>
        <v>0</v>
      </c>
      <c r="W684" s="14">
        <f t="shared" si="134"/>
        <v>0.92857132483110172</v>
      </c>
      <c r="X684" s="14">
        <f t="shared" si="135"/>
        <v>0.92857132483110172</v>
      </c>
      <c r="Y684" s="14">
        <f t="shared" si="136"/>
        <v>7.1428675168898267E-2</v>
      </c>
      <c r="Z684" s="14">
        <f t="shared" si="137"/>
        <v>1</v>
      </c>
    </row>
    <row r="685" spans="1:26" ht="65" outlineLevel="4" x14ac:dyDescent="0.35">
      <c r="A685" s="9" t="s">
        <v>356</v>
      </c>
      <c r="B685" s="9" t="s">
        <v>295</v>
      </c>
      <c r="C685" s="9" t="s">
        <v>139</v>
      </c>
      <c r="D685" s="9" t="s">
        <v>178</v>
      </c>
      <c r="E685" s="9" t="s">
        <v>54</v>
      </c>
      <c r="F685" s="10" t="s">
        <v>34</v>
      </c>
      <c r="G685" s="9">
        <v>1320</v>
      </c>
      <c r="H685" s="9">
        <v>3420</v>
      </c>
      <c r="I685" s="11" t="s">
        <v>412</v>
      </c>
      <c r="J685" s="12">
        <v>845494264</v>
      </c>
      <c r="K685" s="12">
        <v>845494264</v>
      </c>
      <c r="L685" s="12">
        <v>0</v>
      </c>
      <c r="M685" s="13">
        <f t="shared" si="133"/>
        <v>845494264</v>
      </c>
      <c r="N685" s="12">
        <v>0</v>
      </c>
      <c r="O685" s="12">
        <v>70626287.670000002</v>
      </c>
      <c r="P685" s="12">
        <v>0</v>
      </c>
      <c r="Q685" s="12">
        <v>774867976.33000004</v>
      </c>
      <c r="R685" s="12">
        <v>709829952.33000004</v>
      </c>
      <c r="S685" s="12">
        <v>0</v>
      </c>
      <c r="T685" s="12">
        <v>0</v>
      </c>
      <c r="U685" s="12">
        <v>0</v>
      </c>
      <c r="V685" s="13">
        <f t="shared" si="132"/>
        <v>0</v>
      </c>
      <c r="W685" s="14">
        <f t="shared" si="134"/>
        <v>0.91646745498204829</v>
      </c>
      <c r="X685" s="14">
        <f t="shared" si="135"/>
        <v>0.91646745498204829</v>
      </c>
      <c r="Y685" s="14">
        <f t="shared" si="136"/>
        <v>8.3532545017951779E-2</v>
      </c>
      <c r="Z685" s="14">
        <f t="shared" si="137"/>
        <v>1</v>
      </c>
    </row>
    <row r="686" spans="1:26" ht="52" outlineLevel="4" x14ac:dyDescent="0.35">
      <c r="A686" s="9" t="s">
        <v>356</v>
      </c>
      <c r="B686" s="9" t="s">
        <v>295</v>
      </c>
      <c r="C686" s="9" t="s">
        <v>139</v>
      </c>
      <c r="D686" s="9" t="s">
        <v>178</v>
      </c>
      <c r="E686" s="9" t="s">
        <v>142</v>
      </c>
      <c r="F686" s="10" t="s">
        <v>34</v>
      </c>
      <c r="G686" s="9">
        <v>1320</v>
      </c>
      <c r="H686" s="9">
        <v>3420</v>
      </c>
      <c r="I686" s="11" t="s">
        <v>413</v>
      </c>
      <c r="J686" s="12">
        <v>1698769408</v>
      </c>
      <c r="K686" s="12">
        <v>1698769408</v>
      </c>
      <c r="L686" s="12">
        <v>0</v>
      </c>
      <c r="M686" s="13">
        <f t="shared" si="133"/>
        <v>1698769408</v>
      </c>
      <c r="N686" s="12">
        <v>0</v>
      </c>
      <c r="O686" s="12">
        <v>130674568</v>
      </c>
      <c r="P686" s="12">
        <v>0</v>
      </c>
      <c r="Q686" s="12">
        <v>1568094840</v>
      </c>
      <c r="R686" s="12">
        <v>1481689885</v>
      </c>
      <c r="S686" s="12">
        <v>0</v>
      </c>
      <c r="T686" s="12">
        <v>0</v>
      </c>
      <c r="U686" s="12">
        <v>0</v>
      </c>
      <c r="V686" s="13">
        <f t="shared" si="132"/>
        <v>0</v>
      </c>
      <c r="W686" s="14">
        <f t="shared" si="134"/>
        <v>0.92307692416368259</v>
      </c>
      <c r="X686" s="14">
        <f t="shared" si="135"/>
        <v>0.92307692416368259</v>
      </c>
      <c r="Y686" s="14">
        <f t="shared" si="136"/>
        <v>7.6923075836317398E-2</v>
      </c>
      <c r="Z686" s="14">
        <f t="shared" si="137"/>
        <v>1</v>
      </c>
    </row>
    <row r="687" spans="1:26" ht="52" outlineLevel="4" x14ac:dyDescent="0.35">
      <c r="A687" s="9" t="s">
        <v>356</v>
      </c>
      <c r="B687" s="9" t="s">
        <v>295</v>
      </c>
      <c r="C687" s="9" t="s">
        <v>139</v>
      </c>
      <c r="D687" s="9" t="s">
        <v>178</v>
      </c>
      <c r="E687" s="9" t="s">
        <v>144</v>
      </c>
      <c r="F687" s="10" t="s">
        <v>34</v>
      </c>
      <c r="G687" s="9">
        <v>1320</v>
      </c>
      <c r="H687" s="9">
        <v>3420</v>
      </c>
      <c r="I687" s="11" t="s">
        <v>414</v>
      </c>
      <c r="J687" s="12">
        <v>88976124</v>
      </c>
      <c r="K687" s="12">
        <v>88976124</v>
      </c>
      <c r="L687" s="12">
        <v>0</v>
      </c>
      <c r="M687" s="13">
        <f t="shared" si="133"/>
        <v>88976124</v>
      </c>
      <c r="N687" s="12">
        <v>0</v>
      </c>
      <c r="O687" s="12">
        <v>18925007.760000002</v>
      </c>
      <c r="P687" s="12">
        <v>0</v>
      </c>
      <c r="Q687" s="12">
        <v>70051116.239999995</v>
      </c>
      <c r="R687" s="12">
        <v>70051116.239999995</v>
      </c>
      <c r="S687" s="12">
        <v>0</v>
      </c>
      <c r="T687" s="12">
        <v>0</v>
      </c>
      <c r="U687" s="12">
        <v>0</v>
      </c>
      <c r="V687" s="13">
        <f t="shared" si="132"/>
        <v>0</v>
      </c>
      <c r="W687" s="14">
        <f t="shared" si="134"/>
        <v>0.78730240305815069</v>
      </c>
      <c r="X687" s="14">
        <f t="shared" si="135"/>
        <v>0.78730240305815069</v>
      </c>
      <c r="Y687" s="14">
        <f t="shared" si="136"/>
        <v>0.21269759694184928</v>
      </c>
      <c r="Z687" s="14">
        <f t="shared" si="137"/>
        <v>1</v>
      </c>
    </row>
    <row r="688" spans="1:26" ht="52" outlineLevel="4" x14ac:dyDescent="0.35">
      <c r="A688" s="9" t="s">
        <v>356</v>
      </c>
      <c r="B688" s="9" t="s">
        <v>295</v>
      </c>
      <c r="C688" s="9" t="s">
        <v>139</v>
      </c>
      <c r="D688" s="9" t="s">
        <v>178</v>
      </c>
      <c r="E688" s="9" t="s">
        <v>399</v>
      </c>
      <c r="F688" s="10" t="s">
        <v>34</v>
      </c>
      <c r="G688" s="9">
        <v>1320</v>
      </c>
      <c r="H688" s="9">
        <v>3420</v>
      </c>
      <c r="I688" s="11" t="s">
        <v>415</v>
      </c>
      <c r="J688" s="12">
        <v>1954178</v>
      </c>
      <c r="K688" s="12">
        <v>1954178</v>
      </c>
      <c r="L688" s="12">
        <v>0</v>
      </c>
      <c r="M688" s="13">
        <f t="shared" si="133"/>
        <v>1954178</v>
      </c>
      <c r="N688" s="12">
        <v>0</v>
      </c>
      <c r="O688" s="12">
        <v>415648.96</v>
      </c>
      <c r="P688" s="12">
        <v>0</v>
      </c>
      <c r="Q688" s="12">
        <v>1538529.04</v>
      </c>
      <c r="R688" s="12">
        <v>1538529.04</v>
      </c>
      <c r="S688" s="12">
        <v>0</v>
      </c>
      <c r="T688" s="12">
        <v>0</v>
      </c>
      <c r="U688" s="12">
        <v>0</v>
      </c>
      <c r="V688" s="13">
        <f t="shared" si="132"/>
        <v>0</v>
      </c>
      <c r="W688" s="14">
        <f t="shared" si="134"/>
        <v>0.78730240541035668</v>
      </c>
      <c r="X688" s="14">
        <f t="shared" si="135"/>
        <v>0.78730240541035668</v>
      </c>
      <c r="Y688" s="14">
        <f t="shared" si="136"/>
        <v>0.21269759458964332</v>
      </c>
      <c r="Z688" s="14">
        <f t="shared" si="137"/>
        <v>1</v>
      </c>
    </row>
    <row r="689" spans="1:26" ht="39" outlineLevel="4" x14ac:dyDescent="0.35">
      <c r="A689" s="9" t="s">
        <v>356</v>
      </c>
      <c r="B689" s="9" t="s">
        <v>295</v>
      </c>
      <c r="C689" s="9" t="s">
        <v>139</v>
      </c>
      <c r="D689" s="9" t="s">
        <v>301</v>
      </c>
      <c r="E689" s="9" t="s">
        <v>33</v>
      </c>
      <c r="F689" s="10" t="s">
        <v>34</v>
      </c>
      <c r="G689" s="9">
        <v>1320</v>
      </c>
      <c r="H689" s="9">
        <v>3420</v>
      </c>
      <c r="I689" s="11" t="s">
        <v>416</v>
      </c>
      <c r="J689" s="12">
        <v>2500000</v>
      </c>
      <c r="K689" s="12">
        <v>840000</v>
      </c>
      <c r="L689" s="12">
        <v>0</v>
      </c>
      <c r="M689" s="13">
        <f t="shared" si="133"/>
        <v>840000</v>
      </c>
      <c r="N689" s="12">
        <v>0</v>
      </c>
      <c r="O689" s="12">
        <v>840000</v>
      </c>
      <c r="P689" s="12">
        <v>0</v>
      </c>
      <c r="Q689" s="12">
        <v>0</v>
      </c>
      <c r="R689" s="12">
        <v>0</v>
      </c>
      <c r="S689" s="12">
        <v>0</v>
      </c>
      <c r="T689" s="12">
        <v>0</v>
      </c>
      <c r="U689" s="12">
        <v>0</v>
      </c>
      <c r="V689" s="13">
        <f t="shared" si="132"/>
        <v>0</v>
      </c>
      <c r="W689" s="14">
        <f t="shared" si="134"/>
        <v>0</v>
      </c>
      <c r="X689" s="14">
        <f t="shared" si="135"/>
        <v>0</v>
      </c>
      <c r="Y689" s="14">
        <f t="shared" si="136"/>
        <v>1</v>
      </c>
      <c r="Z689" s="14">
        <f t="shared" si="137"/>
        <v>1</v>
      </c>
    </row>
    <row r="690" spans="1:26" outlineLevel="3" x14ac:dyDescent="0.35">
      <c r="A690" s="24"/>
      <c r="B690" s="24"/>
      <c r="C690" s="24" t="s">
        <v>464</v>
      </c>
      <c r="D690" s="24"/>
      <c r="E690" s="24"/>
      <c r="F690" s="25"/>
      <c r="G690" s="24"/>
      <c r="H690" s="24"/>
      <c r="I690" s="26"/>
      <c r="J690" s="27">
        <f t="shared" ref="J690:V690" si="139">SUBTOTAL(9,J674:J689)</f>
        <v>10835164483</v>
      </c>
      <c r="K690" s="27">
        <f t="shared" si="139"/>
        <v>12021741265.279999</v>
      </c>
      <c r="L690" s="27">
        <f t="shared" si="139"/>
        <v>12576143</v>
      </c>
      <c r="M690" s="27">
        <f t="shared" si="139"/>
        <v>12021741265.279999</v>
      </c>
      <c r="N690" s="27">
        <f t="shared" si="139"/>
        <v>0</v>
      </c>
      <c r="O690" s="27">
        <f t="shared" si="139"/>
        <v>1635258342.74</v>
      </c>
      <c r="P690" s="27">
        <f t="shared" si="139"/>
        <v>0</v>
      </c>
      <c r="Q690" s="27">
        <f t="shared" si="139"/>
        <v>9946417329.6400013</v>
      </c>
      <c r="R690" s="27">
        <f t="shared" si="139"/>
        <v>9790764352.6400013</v>
      </c>
      <c r="S690" s="27">
        <f t="shared" si="139"/>
        <v>427489449.89999998</v>
      </c>
      <c r="T690" s="27">
        <f t="shared" si="139"/>
        <v>440065592.89999998</v>
      </c>
      <c r="U690" s="27">
        <f t="shared" si="139"/>
        <v>0</v>
      </c>
      <c r="V690" s="27">
        <f t="shared" si="139"/>
        <v>440065592.89999962</v>
      </c>
      <c r="W690" s="28">
        <f t="shared" si="134"/>
        <v>0.82736910653419715</v>
      </c>
      <c r="X690" s="28">
        <f t="shared" si="135"/>
        <v>0.82736910653419715</v>
      </c>
      <c r="Y690" s="28">
        <f t="shared" si="136"/>
        <v>0.13602508211208897</v>
      </c>
      <c r="Z690" s="28">
        <f t="shared" si="137"/>
        <v>0.96339418864628612</v>
      </c>
    </row>
    <row r="691" spans="1:26" ht="91" outlineLevel="4" x14ac:dyDescent="0.35">
      <c r="A691" s="18" t="s">
        <v>356</v>
      </c>
      <c r="B691" s="18" t="s">
        <v>295</v>
      </c>
      <c r="C691" s="18" t="s">
        <v>197</v>
      </c>
      <c r="D691" s="18" t="s">
        <v>198</v>
      </c>
      <c r="E691" s="18" t="s">
        <v>146</v>
      </c>
      <c r="F691" s="19" t="s">
        <v>417</v>
      </c>
      <c r="G691" s="18">
        <v>2310</v>
      </c>
      <c r="H691" s="18">
        <v>3420</v>
      </c>
      <c r="I691" s="20" t="s">
        <v>418</v>
      </c>
      <c r="J691" s="21">
        <v>6496129955</v>
      </c>
      <c r="K691" s="21">
        <v>6492955851</v>
      </c>
      <c r="L691" s="21">
        <v>0</v>
      </c>
      <c r="M691" s="22">
        <f t="shared" si="133"/>
        <v>6492955851</v>
      </c>
      <c r="N691" s="21">
        <v>0</v>
      </c>
      <c r="O691" s="21">
        <v>193643076.38999999</v>
      </c>
      <c r="P691" s="21">
        <v>0</v>
      </c>
      <c r="Q691" s="21">
        <v>6299312774.6099997</v>
      </c>
      <c r="R691" s="21">
        <v>6299312774.6099997</v>
      </c>
      <c r="S691" s="21">
        <v>0</v>
      </c>
      <c r="T691" s="21">
        <v>0</v>
      </c>
      <c r="U691" s="21">
        <v>0</v>
      </c>
      <c r="V691" s="22">
        <f t="shared" si="132"/>
        <v>0</v>
      </c>
      <c r="W691" s="23">
        <f t="shared" si="134"/>
        <v>0.97017643722925107</v>
      </c>
      <c r="X691" s="23">
        <f t="shared" si="135"/>
        <v>0.97017643722925107</v>
      </c>
      <c r="Y691" s="23">
        <f t="shared" si="136"/>
        <v>2.9823562770748921E-2</v>
      </c>
      <c r="Z691" s="23">
        <f t="shared" si="137"/>
        <v>1</v>
      </c>
    </row>
    <row r="692" spans="1:26" ht="52" outlineLevel="4" x14ac:dyDescent="0.35">
      <c r="A692" s="9" t="s">
        <v>356</v>
      </c>
      <c r="B692" s="9" t="s">
        <v>295</v>
      </c>
      <c r="C692" s="9" t="s">
        <v>197</v>
      </c>
      <c r="D692" s="9" t="s">
        <v>419</v>
      </c>
      <c r="E692" s="9" t="s">
        <v>420</v>
      </c>
      <c r="F692" s="10" t="s">
        <v>417</v>
      </c>
      <c r="G692" s="9">
        <v>2320</v>
      </c>
      <c r="H692" s="9">
        <v>3420</v>
      </c>
      <c r="I692" s="11" t="s">
        <v>421</v>
      </c>
      <c r="J692" s="12">
        <v>58496538</v>
      </c>
      <c r="K692" s="12">
        <v>57120078</v>
      </c>
      <c r="L692" s="12">
        <v>0</v>
      </c>
      <c r="M692" s="13">
        <f t="shared" si="133"/>
        <v>57120078</v>
      </c>
      <c r="N692" s="12">
        <v>0</v>
      </c>
      <c r="O692" s="12">
        <v>0</v>
      </c>
      <c r="P692" s="12">
        <v>0</v>
      </c>
      <c r="Q692" s="12">
        <v>57120078</v>
      </c>
      <c r="R692" s="12">
        <v>57120078</v>
      </c>
      <c r="S692" s="12">
        <v>0</v>
      </c>
      <c r="T692" s="12">
        <v>0</v>
      </c>
      <c r="U692" s="12">
        <v>0</v>
      </c>
      <c r="V692" s="13">
        <f t="shared" si="132"/>
        <v>0</v>
      </c>
      <c r="W692" s="14">
        <f t="shared" si="134"/>
        <v>1</v>
      </c>
      <c r="X692" s="14">
        <f t="shared" si="135"/>
        <v>1</v>
      </c>
      <c r="Y692" s="14">
        <f t="shared" si="136"/>
        <v>0</v>
      </c>
      <c r="Z692" s="14">
        <f t="shared" si="137"/>
        <v>1</v>
      </c>
    </row>
    <row r="693" spans="1:26" ht="65" outlineLevel="4" x14ac:dyDescent="0.35">
      <c r="A693" s="9" t="s">
        <v>356</v>
      </c>
      <c r="B693" s="9" t="s">
        <v>295</v>
      </c>
      <c r="C693" s="9" t="s">
        <v>197</v>
      </c>
      <c r="D693" s="9" t="s">
        <v>422</v>
      </c>
      <c r="E693" s="9" t="s">
        <v>420</v>
      </c>
      <c r="F693" s="10" t="s">
        <v>417</v>
      </c>
      <c r="G693" s="9">
        <v>2320</v>
      </c>
      <c r="H693" s="9">
        <v>3420</v>
      </c>
      <c r="I693" s="11" t="s">
        <v>423</v>
      </c>
      <c r="J693" s="12">
        <v>49299671</v>
      </c>
      <c r="K693" s="12">
        <v>49206799</v>
      </c>
      <c r="L693" s="12">
        <v>0</v>
      </c>
      <c r="M693" s="13">
        <f t="shared" si="133"/>
        <v>49206799</v>
      </c>
      <c r="N693" s="12">
        <v>0</v>
      </c>
      <c r="O693" s="12">
        <v>0</v>
      </c>
      <c r="P693" s="12">
        <v>0</v>
      </c>
      <c r="Q693" s="12">
        <v>49206799</v>
      </c>
      <c r="R693" s="12">
        <v>49206799</v>
      </c>
      <c r="S693" s="12">
        <v>0</v>
      </c>
      <c r="T693" s="12">
        <v>0</v>
      </c>
      <c r="U693" s="12">
        <v>0</v>
      </c>
      <c r="V693" s="13">
        <f t="shared" si="132"/>
        <v>0</v>
      </c>
      <c r="W693" s="14">
        <f t="shared" si="134"/>
        <v>1</v>
      </c>
      <c r="X693" s="14">
        <f t="shared" si="135"/>
        <v>1</v>
      </c>
      <c r="Y693" s="14">
        <f t="shared" si="136"/>
        <v>0</v>
      </c>
      <c r="Z693" s="14">
        <f t="shared" si="137"/>
        <v>1</v>
      </c>
    </row>
    <row r="694" spans="1:26" ht="65" outlineLevel="4" x14ac:dyDescent="0.35">
      <c r="A694" s="9" t="s">
        <v>356</v>
      </c>
      <c r="B694" s="9" t="s">
        <v>295</v>
      </c>
      <c r="C694" s="9" t="s">
        <v>197</v>
      </c>
      <c r="D694" s="9" t="s">
        <v>424</v>
      </c>
      <c r="E694" s="9" t="s">
        <v>420</v>
      </c>
      <c r="F694" s="10" t="s">
        <v>417</v>
      </c>
      <c r="G694" s="9">
        <v>2320</v>
      </c>
      <c r="H694" s="9">
        <v>3420</v>
      </c>
      <c r="I694" s="11" t="s">
        <v>425</v>
      </c>
      <c r="J694" s="12">
        <v>31370839</v>
      </c>
      <c r="K694" s="12">
        <v>33484989</v>
      </c>
      <c r="L694" s="12">
        <v>0</v>
      </c>
      <c r="M694" s="13">
        <f t="shared" si="133"/>
        <v>33484989</v>
      </c>
      <c r="N694" s="12">
        <v>0</v>
      </c>
      <c r="O694" s="12">
        <v>0</v>
      </c>
      <c r="P694" s="12">
        <v>0</v>
      </c>
      <c r="Q694" s="12">
        <v>33484989</v>
      </c>
      <c r="R694" s="12">
        <v>33484989</v>
      </c>
      <c r="S694" s="12">
        <v>0</v>
      </c>
      <c r="T694" s="12">
        <v>0</v>
      </c>
      <c r="U694" s="12">
        <v>0</v>
      </c>
      <c r="V694" s="13">
        <f t="shared" si="132"/>
        <v>0</v>
      </c>
      <c r="W694" s="14">
        <f t="shared" si="134"/>
        <v>1</v>
      </c>
      <c r="X694" s="14">
        <f t="shared" si="135"/>
        <v>1</v>
      </c>
      <c r="Y694" s="14">
        <f t="shared" si="136"/>
        <v>0</v>
      </c>
      <c r="Z694" s="14">
        <f t="shared" si="137"/>
        <v>1</v>
      </c>
    </row>
    <row r="695" spans="1:26" outlineLevel="3" x14ac:dyDescent="0.35">
      <c r="A695" s="24"/>
      <c r="B695" s="24"/>
      <c r="C695" s="24" t="s">
        <v>465</v>
      </c>
      <c r="D695" s="24"/>
      <c r="E695" s="24"/>
      <c r="F695" s="25"/>
      <c r="G695" s="24"/>
      <c r="H695" s="24"/>
      <c r="I695" s="26"/>
      <c r="J695" s="27">
        <f t="shared" ref="J695:V695" si="140">SUBTOTAL(9,J691:J694)</f>
        <v>6635297003</v>
      </c>
      <c r="K695" s="27">
        <f t="shared" si="140"/>
        <v>6632767717</v>
      </c>
      <c r="L695" s="27">
        <f t="shared" si="140"/>
        <v>0</v>
      </c>
      <c r="M695" s="27">
        <f t="shared" si="140"/>
        <v>6632767717</v>
      </c>
      <c r="N695" s="27">
        <f t="shared" si="140"/>
        <v>0</v>
      </c>
      <c r="O695" s="27">
        <f t="shared" si="140"/>
        <v>193643076.38999999</v>
      </c>
      <c r="P695" s="27">
        <f t="shared" si="140"/>
        <v>0</v>
      </c>
      <c r="Q695" s="27">
        <f t="shared" si="140"/>
        <v>6439124640.6099997</v>
      </c>
      <c r="R695" s="27">
        <f t="shared" si="140"/>
        <v>6439124640.6099997</v>
      </c>
      <c r="S695" s="27">
        <f t="shared" si="140"/>
        <v>0</v>
      </c>
      <c r="T695" s="27">
        <f t="shared" si="140"/>
        <v>0</v>
      </c>
      <c r="U695" s="27">
        <f t="shared" si="140"/>
        <v>0</v>
      </c>
      <c r="V695" s="27">
        <f t="shared" si="140"/>
        <v>0</v>
      </c>
      <c r="W695" s="28">
        <f t="shared" si="134"/>
        <v>0.97080508700859725</v>
      </c>
      <c r="X695" s="28">
        <f t="shared" si="135"/>
        <v>0.97080508700859725</v>
      </c>
      <c r="Y695" s="28">
        <f t="shared" si="136"/>
        <v>2.9194912991402738E-2</v>
      </c>
      <c r="Z695" s="28">
        <f t="shared" si="137"/>
        <v>1</v>
      </c>
    </row>
    <row r="696" spans="1:26" outlineLevel="2" x14ac:dyDescent="0.35">
      <c r="A696" s="46"/>
      <c r="B696" s="46" t="s">
        <v>570</v>
      </c>
      <c r="C696" s="46"/>
      <c r="D696" s="46"/>
      <c r="E696" s="46"/>
      <c r="F696" s="47"/>
      <c r="G696" s="46"/>
      <c r="H696" s="46"/>
      <c r="I696" s="48"/>
      <c r="J696" s="49">
        <f t="shared" ref="J696:V696" si="141">SUBTOTAL(9,J656:J694)</f>
        <v>231317471861</v>
      </c>
      <c r="K696" s="49">
        <f t="shared" si="141"/>
        <v>238209337191.28</v>
      </c>
      <c r="L696" s="49">
        <f t="shared" si="141"/>
        <v>12576143</v>
      </c>
      <c r="M696" s="49">
        <f t="shared" si="141"/>
        <v>238209337191.28</v>
      </c>
      <c r="N696" s="49">
        <f t="shared" si="141"/>
        <v>0</v>
      </c>
      <c r="O696" s="49">
        <f t="shared" si="141"/>
        <v>4174117356.1500001</v>
      </c>
      <c r="P696" s="49">
        <f t="shared" si="141"/>
        <v>0</v>
      </c>
      <c r="Q696" s="49">
        <f t="shared" si="141"/>
        <v>205332801027.09998</v>
      </c>
      <c r="R696" s="49">
        <f t="shared" si="141"/>
        <v>205174932751.39999</v>
      </c>
      <c r="S696" s="49">
        <f t="shared" si="141"/>
        <v>28689842665.030003</v>
      </c>
      <c r="T696" s="49">
        <f t="shared" si="141"/>
        <v>28702418808.030003</v>
      </c>
      <c r="U696" s="49">
        <f t="shared" si="141"/>
        <v>0</v>
      </c>
      <c r="V696" s="49">
        <f t="shared" si="141"/>
        <v>28702418808.029995</v>
      </c>
      <c r="W696" s="50">
        <f t="shared" si="134"/>
        <v>0.86198468728461108</v>
      </c>
      <c r="X696" s="50">
        <f t="shared" si="135"/>
        <v>0.86198468728461108</v>
      </c>
      <c r="Y696" s="50">
        <f t="shared" si="136"/>
        <v>1.7522895640309098E-2</v>
      </c>
      <c r="Z696" s="50">
        <f t="shared" si="137"/>
        <v>0.87950758292492015</v>
      </c>
    </row>
    <row r="697" spans="1:26" outlineLevel="4" x14ac:dyDescent="0.35">
      <c r="A697" s="18" t="s">
        <v>356</v>
      </c>
      <c r="B697" s="18" t="s">
        <v>426</v>
      </c>
      <c r="C697" s="18" t="s">
        <v>31</v>
      </c>
      <c r="D697" s="18" t="s">
        <v>32</v>
      </c>
      <c r="E697" s="18" t="s">
        <v>33</v>
      </c>
      <c r="F697" s="19" t="s">
        <v>34</v>
      </c>
      <c r="G697" s="18">
        <v>1111</v>
      </c>
      <c r="H697" s="18">
        <v>3480</v>
      </c>
      <c r="I697" s="20" t="s">
        <v>427</v>
      </c>
      <c r="J697" s="38" t="s">
        <v>447</v>
      </c>
      <c r="K697" s="21">
        <v>244807932</v>
      </c>
      <c r="L697" s="21">
        <v>0</v>
      </c>
      <c r="M697" s="22">
        <f t="shared" si="133"/>
        <v>244807932</v>
      </c>
      <c r="N697" s="21">
        <v>0</v>
      </c>
      <c r="O697" s="21">
        <v>0</v>
      </c>
      <c r="P697" s="21">
        <v>0</v>
      </c>
      <c r="Q697" s="21">
        <v>0</v>
      </c>
      <c r="R697" s="21">
        <v>0</v>
      </c>
      <c r="S697" s="21">
        <v>244807932</v>
      </c>
      <c r="T697" s="21">
        <v>244807932</v>
      </c>
      <c r="U697" s="21">
        <v>0</v>
      </c>
      <c r="V697" s="22">
        <f t="shared" si="132"/>
        <v>244807932</v>
      </c>
      <c r="W697" s="23">
        <f t="shared" si="134"/>
        <v>0</v>
      </c>
      <c r="X697" s="23">
        <f t="shared" si="135"/>
        <v>0</v>
      </c>
      <c r="Y697" s="23">
        <f t="shared" si="136"/>
        <v>0</v>
      </c>
      <c r="Z697" s="23">
        <f t="shared" si="137"/>
        <v>0</v>
      </c>
    </row>
    <row r="698" spans="1:26" outlineLevel="4" x14ac:dyDescent="0.35">
      <c r="A698" s="9" t="s">
        <v>356</v>
      </c>
      <c r="B698" s="9" t="s">
        <v>426</v>
      </c>
      <c r="C698" s="9" t="s">
        <v>31</v>
      </c>
      <c r="D698" s="9" t="s">
        <v>32</v>
      </c>
      <c r="E698" s="9" t="s">
        <v>33</v>
      </c>
      <c r="F698" s="10" t="s">
        <v>36</v>
      </c>
      <c r="G698" s="9">
        <v>1111</v>
      </c>
      <c r="H698" s="9">
        <v>3480</v>
      </c>
      <c r="I698" s="11" t="s">
        <v>35</v>
      </c>
      <c r="J698" s="12">
        <v>72315577597</v>
      </c>
      <c r="K698" s="12">
        <v>72396663907</v>
      </c>
      <c r="L698" s="12">
        <v>0</v>
      </c>
      <c r="M698" s="13">
        <f t="shared" si="133"/>
        <v>72396663907</v>
      </c>
      <c r="N698" s="12">
        <v>0</v>
      </c>
      <c r="O698" s="12">
        <v>9415060.2699999996</v>
      </c>
      <c r="P698" s="12">
        <v>0</v>
      </c>
      <c r="Q698" s="12">
        <v>66062563883.190002</v>
      </c>
      <c r="R698" s="12">
        <v>66062563883.190002</v>
      </c>
      <c r="S698" s="12">
        <v>6324684963.54</v>
      </c>
      <c r="T698" s="12">
        <v>6324684963.54</v>
      </c>
      <c r="U698" s="12">
        <v>0</v>
      </c>
      <c r="V698" s="13">
        <f t="shared" si="132"/>
        <v>6324684963.5399933</v>
      </c>
      <c r="W698" s="14">
        <f t="shared" si="134"/>
        <v>0.91250839911702675</v>
      </c>
      <c r="X698" s="14">
        <f t="shared" si="135"/>
        <v>0.91250839911702675</v>
      </c>
      <c r="Y698" s="14">
        <f t="shared" si="136"/>
        <v>1.3004826136870737E-4</v>
      </c>
      <c r="Z698" s="14">
        <f t="shared" si="137"/>
        <v>0.9126384473783955</v>
      </c>
    </row>
    <row r="699" spans="1:26" outlineLevel="4" x14ac:dyDescent="0.35">
      <c r="A699" s="9" t="s">
        <v>356</v>
      </c>
      <c r="B699" s="9" t="s">
        <v>426</v>
      </c>
      <c r="C699" s="9" t="s">
        <v>31</v>
      </c>
      <c r="D699" s="9" t="s">
        <v>37</v>
      </c>
      <c r="E699" s="9" t="s">
        <v>33</v>
      </c>
      <c r="F699" s="10" t="s">
        <v>34</v>
      </c>
      <c r="G699" s="9">
        <v>1111</v>
      </c>
      <c r="H699" s="9">
        <v>3480</v>
      </c>
      <c r="I699" s="11" t="s">
        <v>38</v>
      </c>
      <c r="J699" s="37" t="s">
        <v>447</v>
      </c>
      <c r="K699" s="12">
        <v>1165861301</v>
      </c>
      <c r="L699" s="12">
        <v>0</v>
      </c>
      <c r="M699" s="13">
        <f t="shared" si="133"/>
        <v>1165861301</v>
      </c>
      <c r="N699" s="12">
        <v>0</v>
      </c>
      <c r="O699" s="12">
        <v>0</v>
      </c>
      <c r="P699" s="12">
        <v>0</v>
      </c>
      <c r="Q699" s="12">
        <v>1165861301</v>
      </c>
      <c r="R699" s="12">
        <v>1165861301</v>
      </c>
      <c r="S699" s="12">
        <v>0</v>
      </c>
      <c r="T699" s="12">
        <v>0</v>
      </c>
      <c r="U699" s="12">
        <v>0</v>
      </c>
      <c r="V699" s="13">
        <f t="shared" si="132"/>
        <v>0</v>
      </c>
      <c r="W699" s="14">
        <f t="shared" si="134"/>
        <v>1</v>
      </c>
      <c r="X699" s="14">
        <f t="shared" si="135"/>
        <v>1</v>
      </c>
      <c r="Y699" s="14">
        <f t="shared" si="136"/>
        <v>0</v>
      </c>
      <c r="Z699" s="14">
        <f t="shared" si="137"/>
        <v>1</v>
      </c>
    </row>
    <row r="700" spans="1:26" outlineLevel="4" x14ac:dyDescent="0.35">
      <c r="A700" s="9" t="s">
        <v>356</v>
      </c>
      <c r="B700" s="9" t="s">
        <v>426</v>
      </c>
      <c r="C700" s="9" t="s">
        <v>31</v>
      </c>
      <c r="D700" s="9" t="s">
        <v>37</v>
      </c>
      <c r="E700" s="9" t="s">
        <v>33</v>
      </c>
      <c r="F700" s="10" t="s">
        <v>36</v>
      </c>
      <c r="G700" s="9">
        <v>1111</v>
      </c>
      <c r="H700" s="9">
        <v>3480</v>
      </c>
      <c r="I700" s="11" t="s">
        <v>38</v>
      </c>
      <c r="J700" s="12">
        <v>2181122087</v>
      </c>
      <c r="K700" s="12">
        <v>4005512780</v>
      </c>
      <c r="L700" s="12">
        <v>0</v>
      </c>
      <c r="M700" s="13">
        <f t="shared" si="133"/>
        <v>4005512780</v>
      </c>
      <c r="N700" s="12">
        <v>0</v>
      </c>
      <c r="O700" s="12">
        <v>17886142.039999999</v>
      </c>
      <c r="P700" s="12">
        <v>0</v>
      </c>
      <c r="Q700" s="12">
        <v>3158924050.3699999</v>
      </c>
      <c r="R700" s="12">
        <v>3158924050.3699999</v>
      </c>
      <c r="S700" s="12">
        <v>828702587.59000003</v>
      </c>
      <c r="T700" s="12">
        <v>828702587.59000003</v>
      </c>
      <c r="U700" s="12">
        <v>0</v>
      </c>
      <c r="V700" s="13">
        <f t="shared" si="132"/>
        <v>828702587.59000015</v>
      </c>
      <c r="W700" s="14">
        <f t="shared" si="134"/>
        <v>0.78864410722714007</v>
      </c>
      <c r="X700" s="14">
        <f t="shared" si="135"/>
        <v>0.78864410722714007</v>
      </c>
      <c r="Y700" s="14">
        <f t="shared" si="136"/>
        <v>4.465381343758938E-3</v>
      </c>
      <c r="Z700" s="14">
        <f t="shared" si="137"/>
        <v>0.79310948857089902</v>
      </c>
    </row>
    <row r="701" spans="1:26" outlineLevel="4" x14ac:dyDescent="0.35">
      <c r="A701" s="9" t="s">
        <v>356</v>
      </c>
      <c r="B701" s="9" t="s">
        <v>426</v>
      </c>
      <c r="C701" s="9" t="s">
        <v>31</v>
      </c>
      <c r="D701" s="9" t="s">
        <v>357</v>
      </c>
      <c r="E701" s="9" t="s">
        <v>33</v>
      </c>
      <c r="F701" s="10" t="s">
        <v>36</v>
      </c>
      <c r="G701" s="9">
        <v>1111</v>
      </c>
      <c r="H701" s="9">
        <v>3480</v>
      </c>
      <c r="I701" s="11" t="s">
        <v>358</v>
      </c>
      <c r="J701" s="12">
        <v>7535155</v>
      </c>
      <c r="K701" s="12">
        <v>7535155</v>
      </c>
      <c r="L701" s="12">
        <v>0</v>
      </c>
      <c r="M701" s="13">
        <f t="shared" si="133"/>
        <v>7535155</v>
      </c>
      <c r="N701" s="12">
        <v>0</v>
      </c>
      <c r="O701" s="12">
        <v>0</v>
      </c>
      <c r="P701" s="12">
        <v>0</v>
      </c>
      <c r="Q701" s="12">
        <v>5637837.7000000002</v>
      </c>
      <c r="R701" s="12">
        <v>5637837.7000000002</v>
      </c>
      <c r="S701" s="12">
        <v>1897317.3</v>
      </c>
      <c r="T701" s="12">
        <v>1897317.3</v>
      </c>
      <c r="U701" s="12">
        <v>0</v>
      </c>
      <c r="V701" s="13">
        <f t="shared" si="132"/>
        <v>1897317.2999999998</v>
      </c>
      <c r="W701" s="14">
        <f t="shared" si="134"/>
        <v>0.74820460892974339</v>
      </c>
      <c r="X701" s="14">
        <f t="shared" si="135"/>
        <v>0.74820460892974339</v>
      </c>
      <c r="Y701" s="14">
        <f t="shared" si="136"/>
        <v>0</v>
      </c>
      <c r="Z701" s="14">
        <f t="shared" si="137"/>
        <v>0.74820460892974339</v>
      </c>
    </row>
    <row r="702" spans="1:26" outlineLevel="4" x14ac:dyDescent="0.35">
      <c r="A702" s="9" t="s">
        <v>356</v>
      </c>
      <c r="B702" s="9" t="s">
        <v>426</v>
      </c>
      <c r="C702" s="9" t="s">
        <v>31</v>
      </c>
      <c r="D702" s="9" t="s">
        <v>359</v>
      </c>
      <c r="E702" s="9" t="s">
        <v>33</v>
      </c>
      <c r="F702" s="10" t="s">
        <v>34</v>
      </c>
      <c r="G702" s="9">
        <v>1111</v>
      </c>
      <c r="H702" s="9">
        <v>3480</v>
      </c>
      <c r="I702" s="11" t="s">
        <v>360</v>
      </c>
      <c r="J702" s="12">
        <v>43936778</v>
      </c>
      <c r="K702" s="12">
        <v>84310087</v>
      </c>
      <c r="L702" s="12">
        <v>0</v>
      </c>
      <c r="M702" s="13">
        <f t="shared" si="133"/>
        <v>84310087</v>
      </c>
      <c r="N702" s="12">
        <v>0</v>
      </c>
      <c r="O702" s="12">
        <v>34120354.710000001</v>
      </c>
      <c r="P702" s="12">
        <v>0</v>
      </c>
      <c r="Q702" s="12">
        <v>50189732.289999999</v>
      </c>
      <c r="R702" s="12">
        <v>49676841.329999998</v>
      </c>
      <c r="S702" s="12">
        <v>0</v>
      </c>
      <c r="T702" s="12">
        <v>0</v>
      </c>
      <c r="U702" s="12">
        <v>0</v>
      </c>
      <c r="V702" s="13">
        <f t="shared" si="132"/>
        <v>0</v>
      </c>
      <c r="W702" s="14">
        <f t="shared" si="134"/>
        <v>0.59529925867589251</v>
      </c>
      <c r="X702" s="14">
        <f t="shared" si="135"/>
        <v>0.59529925867589251</v>
      </c>
      <c r="Y702" s="14">
        <f t="shared" si="136"/>
        <v>0.40470074132410755</v>
      </c>
      <c r="Z702" s="14">
        <f t="shared" si="137"/>
        <v>1</v>
      </c>
    </row>
    <row r="703" spans="1:26" outlineLevel="4" x14ac:dyDescent="0.35">
      <c r="A703" s="9" t="s">
        <v>356</v>
      </c>
      <c r="B703" s="9" t="s">
        <v>426</v>
      </c>
      <c r="C703" s="9" t="s">
        <v>31</v>
      </c>
      <c r="D703" s="9" t="s">
        <v>43</v>
      </c>
      <c r="E703" s="9" t="s">
        <v>33</v>
      </c>
      <c r="F703" s="10" t="s">
        <v>36</v>
      </c>
      <c r="G703" s="9">
        <v>1111</v>
      </c>
      <c r="H703" s="9">
        <v>3480</v>
      </c>
      <c r="I703" s="11" t="s">
        <v>44</v>
      </c>
      <c r="J703" s="12">
        <v>17980833226</v>
      </c>
      <c r="K703" s="12">
        <v>18095949483</v>
      </c>
      <c r="L703" s="12">
        <v>0</v>
      </c>
      <c r="M703" s="13">
        <f t="shared" si="133"/>
        <v>18095949483</v>
      </c>
      <c r="N703" s="12">
        <v>0</v>
      </c>
      <c r="O703" s="12">
        <v>1652550.96</v>
      </c>
      <c r="P703" s="12">
        <v>0</v>
      </c>
      <c r="Q703" s="12">
        <v>16402427573.35</v>
      </c>
      <c r="R703" s="12">
        <v>16402427573.35</v>
      </c>
      <c r="S703" s="12">
        <v>1691869358.6900001</v>
      </c>
      <c r="T703" s="12">
        <v>1691869358.6900001</v>
      </c>
      <c r="U703" s="12">
        <v>0</v>
      </c>
      <c r="V703" s="13">
        <f t="shared" si="132"/>
        <v>1691869358.6900005</v>
      </c>
      <c r="W703" s="14">
        <f t="shared" si="134"/>
        <v>0.9064143104930219</v>
      </c>
      <c r="X703" s="14">
        <f t="shared" si="135"/>
        <v>0.9064143104930219</v>
      </c>
      <c r="Y703" s="14">
        <f t="shared" si="136"/>
        <v>9.13215944569511E-5</v>
      </c>
      <c r="Z703" s="14">
        <f t="shared" si="137"/>
        <v>0.90650563208747881</v>
      </c>
    </row>
    <row r="704" spans="1:26" outlineLevel="4" x14ac:dyDescent="0.35">
      <c r="A704" s="9" t="s">
        <v>356</v>
      </c>
      <c r="B704" s="9" t="s">
        <v>426</v>
      </c>
      <c r="C704" s="9" t="s">
        <v>31</v>
      </c>
      <c r="D704" s="9" t="s">
        <v>45</v>
      </c>
      <c r="E704" s="9" t="s">
        <v>33</v>
      </c>
      <c r="F704" s="10" t="s">
        <v>36</v>
      </c>
      <c r="G704" s="9">
        <v>1111</v>
      </c>
      <c r="H704" s="9">
        <v>3480</v>
      </c>
      <c r="I704" s="11" t="s">
        <v>46</v>
      </c>
      <c r="J704" s="12">
        <v>861854380</v>
      </c>
      <c r="K704" s="12">
        <v>861854380</v>
      </c>
      <c r="L704" s="12">
        <v>0</v>
      </c>
      <c r="M704" s="13">
        <f t="shared" si="133"/>
        <v>861854380</v>
      </c>
      <c r="N704" s="12">
        <v>0</v>
      </c>
      <c r="O704" s="12">
        <v>0</v>
      </c>
      <c r="P704" s="12">
        <v>0</v>
      </c>
      <c r="Q704" s="12">
        <v>727027889.03999996</v>
      </c>
      <c r="R704" s="12">
        <v>727027889.03999996</v>
      </c>
      <c r="S704" s="12">
        <v>134826490.96000001</v>
      </c>
      <c r="T704" s="12">
        <v>134826490.96000001</v>
      </c>
      <c r="U704" s="12">
        <v>0</v>
      </c>
      <c r="V704" s="13">
        <f t="shared" si="132"/>
        <v>134826490.96000004</v>
      </c>
      <c r="W704" s="14">
        <f t="shared" si="134"/>
        <v>0.84356233014677018</v>
      </c>
      <c r="X704" s="14">
        <f t="shared" si="135"/>
        <v>0.84356233014677018</v>
      </c>
      <c r="Y704" s="14">
        <f t="shared" si="136"/>
        <v>0</v>
      </c>
      <c r="Z704" s="14">
        <f t="shared" si="137"/>
        <v>0.84356233014677018</v>
      </c>
    </row>
    <row r="705" spans="1:26" outlineLevel="4" x14ac:dyDescent="0.35">
      <c r="A705" s="9" t="s">
        <v>356</v>
      </c>
      <c r="B705" s="9" t="s">
        <v>426</v>
      </c>
      <c r="C705" s="9" t="s">
        <v>31</v>
      </c>
      <c r="D705" s="9" t="s">
        <v>47</v>
      </c>
      <c r="E705" s="9" t="s">
        <v>33</v>
      </c>
      <c r="F705" s="10" t="s">
        <v>34</v>
      </c>
      <c r="G705" s="9">
        <v>1111</v>
      </c>
      <c r="H705" s="9">
        <v>3480</v>
      </c>
      <c r="I705" s="11" t="s">
        <v>48</v>
      </c>
      <c r="J705" s="12">
        <v>9566197631</v>
      </c>
      <c r="K705" s="12">
        <v>10463618463</v>
      </c>
      <c r="L705" s="12">
        <v>0</v>
      </c>
      <c r="M705" s="13">
        <f t="shared" si="133"/>
        <v>10463618463</v>
      </c>
      <c r="N705" s="12">
        <v>0</v>
      </c>
      <c r="O705" s="12">
        <v>0</v>
      </c>
      <c r="P705" s="12">
        <v>0</v>
      </c>
      <c r="Q705" s="12">
        <v>371727109.01999998</v>
      </c>
      <c r="R705" s="12">
        <v>371727109.01999998</v>
      </c>
      <c r="S705" s="12">
        <v>10091891353.98</v>
      </c>
      <c r="T705" s="12">
        <v>10091891353.98</v>
      </c>
      <c r="U705" s="12">
        <v>0</v>
      </c>
      <c r="V705" s="13">
        <f t="shared" si="132"/>
        <v>10091891353.98</v>
      </c>
      <c r="W705" s="14">
        <f t="shared" si="134"/>
        <v>3.5525675017151093E-2</v>
      </c>
      <c r="X705" s="14">
        <f t="shared" si="135"/>
        <v>3.5525675017151093E-2</v>
      </c>
      <c r="Y705" s="14">
        <f t="shared" si="136"/>
        <v>0</v>
      </c>
      <c r="Z705" s="14">
        <f t="shared" si="137"/>
        <v>3.5525675017151093E-2</v>
      </c>
    </row>
    <row r="706" spans="1:26" outlineLevel="4" x14ac:dyDescent="0.35">
      <c r="A706" s="9" t="s">
        <v>356</v>
      </c>
      <c r="B706" s="9" t="s">
        <v>426</v>
      </c>
      <c r="C706" s="9" t="s">
        <v>31</v>
      </c>
      <c r="D706" s="9" t="s">
        <v>49</v>
      </c>
      <c r="E706" s="9" t="s">
        <v>33</v>
      </c>
      <c r="F706" s="10" t="s">
        <v>34</v>
      </c>
      <c r="G706" s="9">
        <v>1111</v>
      </c>
      <c r="H706" s="9">
        <v>3480</v>
      </c>
      <c r="I706" s="11" t="s">
        <v>50</v>
      </c>
      <c r="J706" s="12">
        <v>8675790071</v>
      </c>
      <c r="K706" s="12">
        <v>8808840291</v>
      </c>
      <c r="L706" s="12">
        <v>0</v>
      </c>
      <c r="M706" s="13">
        <f t="shared" si="133"/>
        <v>8808840291</v>
      </c>
      <c r="N706" s="12">
        <v>0</v>
      </c>
      <c r="O706" s="12">
        <v>2085898.01</v>
      </c>
      <c r="P706" s="12">
        <v>0</v>
      </c>
      <c r="Q706" s="12">
        <v>8758659081.5200005</v>
      </c>
      <c r="R706" s="12">
        <v>8758659081.5200005</v>
      </c>
      <c r="S706" s="12">
        <v>48095311.469999999</v>
      </c>
      <c r="T706" s="12">
        <v>48095311.469999999</v>
      </c>
      <c r="U706" s="12">
        <v>0</v>
      </c>
      <c r="V706" s="13">
        <f t="shared" si="132"/>
        <v>48095311.469999313</v>
      </c>
      <c r="W706" s="14">
        <f t="shared" si="134"/>
        <v>0.9943033126016293</v>
      </c>
      <c r="X706" s="14">
        <f t="shared" si="135"/>
        <v>0.9943033126016293</v>
      </c>
      <c r="Y706" s="14">
        <f t="shared" si="136"/>
        <v>2.3679598461231769E-4</v>
      </c>
      <c r="Z706" s="14">
        <f t="shared" si="137"/>
        <v>0.99454010858624164</v>
      </c>
    </row>
    <row r="707" spans="1:26" outlineLevel="4" x14ac:dyDescent="0.35">
      <c r="A707" s="9" t="s">
        <v>356</v>
      </c>
      <c r="B707" s="9" t="s">
        <v>426</v>
      </c>
      <c r="C707" s="9" t="s">
        <v>31</v>
      </c>
      <c r="D707" s="9" t="s">
        <v>51</v>
      </c>
      <c r="E707" s="9" t="s">
        <v>33</v>
      </c>
      <c r="F707" s="10" t="s">
        <v>34</v>
      </c>
      <c r="G707" s="9">
        <v>1111</v>
      </c>
      <c r="H707" s="9">
        <v>3480</v>
      </c>
      <c r="I707" s="11" t="s">
        <v>52</v>
      </c>
      <c r="J707" s="37" t="s">
        <v>447</v>
      </c>
      <c r="K707" s="12">
        <v>29000000</v>
      </c>
      <c r="L707" s="12">
        <v>0</v>
      </c>
      <c r="M707" s="13">
        <f t="shared" si="133"/>
        <v>29000000</v>
      </c>
      <c r="N707" s="12">
        <v>0</v>
      </c>
      <c r="O707" s="12">
        <v>0</v>
      </c>
      <c r="P707" s="12">
        <v>0</v>
      </c>
      <c r="Q707" s="12">
        <v>29000000</v>
      </c>
      <c r="R707" s="12">
        <v>29000000</v>
      </c>
      <c r="S707" s="12">
        <v>0</v>
      </c>
      <c r="T707" s="12">
        <v>0</v>
      </c>
      <c r="U707" s="12">
        <v>0</v>
      </c>
      <c r="V707" s="13">
        <f t="shared" si="132"/>
        <v>0</v>
      </c>
      <c r="W707" s="14">
        <f t="shared" si="134"/>
        <v>1</v>
      </c>
      <c r="X707" s="14">
        <f t="shared" si="135"/>
        <v>1</v>
      </c>
      <c r="Y707" s="14">
        <f t="shared" si="136"/>
        <v>0</v>
      </c>
      <c r="Z707" s="14">
        <f t="shared" si="137"/>
        <v>1</v>
      </c>
    </row>
    <row r="708" spans="1:26" outlineLevel="4" x14ac:dyDescent="0.35">
      <c r="A708" s="9" t="s">
        <v>356</v>
      </c>
      <c r="B708" s="9" t="s">
        <v>426</v>
      </c>
      <c r="C708" s="9" t="s">
        <v>31</v>
      </c>
      <c r="D708" s="9" t="s">
        <v>51</v>
      </c>
      <c r="E708" s="9" t="s">
        <v>33</v>
      </c>
      <c r="F708" s="10" t="s">
        <v>36</v>
      </c>
      <c r="G708" s="9">
        <v>1111</v>
      </c>
      <c r="H708" s="9">
        <v>3480</v>
      </c>
      <c r="I708" s="11" t="s">
        <v>52</v>
      </c>
      <c r="J708" s="12">
        <v>17582671223</v>
      </c>
      <c r="K708" s="12">
        <v>19130152284</v>
      </c>
      <c r="L708" s="12">
        <v>0</v>
      </c>
      <c r="M708" s="13">
        <f t="shared" si="133"/>
        <v>19130152284</v>
      </c>
      <c r="N708" s="12">
        <v>0</v>
      </c>
      <c r="O708" s="12">
        <v>2179804.65</v>
      </c>
      <c r="P708" s="12">
        <v>0</v>
      </c>
      <c r="Q708" s="12">
        <v>17029566565.889999</v>
      </c>
      <c r="R708" s="12">
        <v>17029566565.889999</v>
      </c>
      <c r="S708" s="12">
        <v>2098405913.46</v>
      </c>
      <c r="T708" s="12">
        <v>2098405913.46</v>
      </c>
      <c r="U708" s="12">
        <v>0</v>
      </c>
      <c r="V708" s="13">
        <f t="shared" si="132"/>
        <v>2098405913.4599991</v>
      </c>
      <c r="W708" s="14">
        <f t="shared" si="134"/>
        <v>0.89019503415731405</v>
      </c>
      <c r="X708" s="14">
        <f t="shared" si="135"/>
        <v>0.89019503415731405</v>
      </c>
      <c r="Y708" s="14">
        <f t="shared" si="136"/>
        <v>1.1394601661499246E-4</v>
      </c>
      <c r="Z708" s="14">
        <f t="shared" si="137"/>
        <v>0.89030898017392901</v>
      </c>
    </row>
    <row r="709" spans="1:26" ht="78" outlineLevel="4" x14ac:dyDescent="0.35">
      <c r="A709" s="9" t="s">
        <v>356</v>
      </c>
      <c r="B709" s="9" t="s">
        <v>426</v>
      </c>
      <c r="C709" s="9" t="s">
        <v>31</v>
      </c>
      <c r="D709" s="9" t="s">
        <v>53</v>
      </c>
      <c r="E709" s="9" t="s">
        <v>54</v>
      </c>
      <c r="F709" s="10" t="s">
        <v>34</v>
      </c>
      <c r="G709" s="9">
        <v>1112</v>
      </c>
      <c r="H709" s="9">
        <v>3480</v>
      </c>
      <c r="I709" s="11" t="s">
        <v>55</v>
      </c>
      <c r="J709" s="12">
        <v>11065342148</v>
      </c>
      <c r="K709" s="12">
        <v>11416892479</v>
      </c>
      <c r="L709" s="12">
        <v>0</v>
      </c>
      <c r="M709" s="13">
        <f t="shared" si="133"/>
        <v>11416892479</v>
      </c>
      <c r="N709" s="12">
        <v>0</v>
      </c>
      <c r="O709" s="12">
        <v>969954940</v>
      </c>
      <c r="P709" s="12">
        <v>0</v>
      </c>
      <c r="Q709" s="12">
        <v>10446937539</v>
      </c>
      <c r="R709" s="12">
        <v>10446937539</v>
      </c>
      <c r="S709" s="12">
        <v>0</v>
      </c>
      <c r="T709" s="12">
        <v>0</v>
      </c>
      <c r="U709" s="12">
        <v>0</v>
      </c>
      <c r="V709" s="13">
        <f t="shared" si="132"/>
        <v>0</v>
      </c>
      <c r="W709" s="14">
        <f t="shared" si="134"/>
        <v>0.91504212360901926</v>
      </c>
      <c r="X709" s="14">
        <f t="shared" si="135"/>
        <v>0.91504212360901926</v>
      </c>
      <c r="Y709" s="14">
        <f t="shared" si="136"/>
        <v>8.4957876390980763E-2</v>
      </c>
      <c r="Z709" s="14">
        <f t="shared" si="137"/>
        <v>1</v>
      </c>
    </row>
    <row r="710" spans="1:26" ht="52" outlineLevel="4" x14ac:dyDescent="0.35">
      <c r="A710" s="9" t="s">
        <v>356</v>
      </c>
      <c r="B710" s="9" t="s">
        <v>426</v>
      </c>
      <c r="C710" s="9" t="s">
        <v>31</v>
      </c>
      <c r="D710" s="9" t="s">
        <v>56</v>
      </c>
      <c r="E710" s="9" t="s">
        <v>54</v>
      </c>
      <c r="F710" s="10" t="s">
        <v>34</v>
      </c>
      <c r="G710" s="9">
        <v>1112</v>
      </c>
      <c r="H710" s="9">
        <v>3480</v>
      </c>
      <c r="I710" s="11" t="s">
        <v>57</v>
      </c>
      <c r="J710" s="12">
        <v>598126603</v>
      </c>
      <c r="K710" s="12">
        <v>638485627</v>
      </c>
      <c r="L710" s="12">
        <v>0</v>
      </c>
      <c r="M710" s="13">
        <f t="shared" si="133"/>
        <v>638485627</v>
      </c>
      <c r="N710" s="12">
        <v>0</v>
      </c>
      <c r="O710" s="12">
        <v>73593509</v>
      </c>
      <c r="P710" s="12">
        <v>0</v>
      </c>
      <c r="Q710" s="12">
        <v>564892118</v>
      </c>
      <c r="R710" s="12">
        <v>564892118</v>
      </c>
      <c r="S710" s="12">
        <v>0</v>
      </c>
      <c r="T710" s="12">
        <v>0</v>
      </c>
      <c r="U710" s="12">
        <v>0</v>
      </c>
      <c r="V710" s="13">
        <f t="shared" si="132"/>
        <v>0</v>
      </c>
      <c r="W710" s="14">
        <f t="shared" si="134"/>
        <v>0.8847374069393108</v>
      </c>
      <c r="X710" s="14">
        <f t="shared" si="135"/>
        <v>0.8847374069393108</v>
      </c>
      <c r="Y710" s="14">
        <f t="shared" si="136"/>
        <v>0.11526259306068921</v>
      </c>
      <c r="Z710" s="14">
        <f t="shared" si="137"/>
        <v>1</v>
      </c>
    </row>
    <row r="711" spans="1:26" ht="78" outlineLevel="4" x14ac:dyDescent="0.35">
      <c r="A711" s="9" t="s">
        <v>356</v>
      </c>
      <c r="B711" s="9" t="s">
        <v>426</v>
      </c>
      <c r="C711" s="9" t="s">
        <v>31</v>
      </c>
      <c r="D711" s="9" t="s">
        <v>58</v>
      </c>
      <c r="E711" s="9" t="s">
        <v>54</v>
      </c>
      <c r="F711" s="10" t="s">
        <v>34</v>
      </c>
      <c r="G711" s="9">
        <v>1112</v>
      </c>
      <c r="H711" s="9">
        <v>3480</v>
      </c>
      <c r="I711" s="11" t="s">
        <v>200</v>
      </c>
      <c r="J711" s="12">
        <v>390914255</v>
      </c>
      <c r="K711" s="12">
        <v>340924290</v>
      </c>
      <c r="L711" s="12">
        <v>0</v>
      </c>
      <c r="M711" s="13">
        <f t="shared" si="133"/>
        <v>340924290</v>
      </c>
      <c r="N711" s="12">
        <v>0</v>
      </c>
      <c r="O711" s="12">
        <v>70484373</v>
      </c>
      <c r="P711" s="12">
        <v>0</v>
      </c>
      <c r="Q711" s="12">
        <v>270439917</v>
      </c>
      <c r="R711" s="12">
        <v>270439917</v>
      </c>
      <c r="S711" s="12">
        <v>0</v>
      </c>
      <c r="T711" s="12">
        <v>0</v>
      </c>
      <c r="U711" s="12">
        <v>0</v>
      </c>
      <c r="V711" s="13">
        <f t="shared" si="132"/>
        <v>0</v>
      </c>
      <c r="W711" s="14">
        <f t="shared" si="134"/>
        <v>0.79325505671655139</v>
      </c>
      <c r="X711" s="14">
        <f t="shared" si="135"/>
        <v>0.79325505671655139</v>
      </c>
      <c r="Y711" s="14">
        <f t="shared" si="136"/>
        <v>0.20674494328344864</v>
      </c>
      <c r="Z711" s="14">
        <f t="shared" si="137"/>
        <v>1</v>
      </c>
    </row>
    <row r="712" spans="1:26" ht="52" outlineLevel="4" x14ac:dyDescent="0.35">
      <c r="A712" s="9" t="s">
        <v>356</v>
      </c>
      <c r="B712" s="9" t="s">
        <v>426</v>
      </c>
      <c r="C712" s="9" t="s">
        <v>31</v>
      </c>
      <c r="D712" s="9" t="s">
        <v>60</v>
      </c>
      <c r="E712" s="9" t="s">
        <v>54</v>
      </c>
      <c r="F712" s="10" t="s">
        <v>34</v>
      </c>
      <c r="G712" s="9">
        <v>1112</v>
      </c>
      <c r="H712" s="9">
        <v>3480</v>
      </c>
      <c r="I712" s="11" t="s">
        <v>61</v>
      </c>
      <c r="J712" s="12">
        <v>3588759616</v>
      </c>
      <c r="K712" s="12">
        <v>3709906053</v>
      </c>
      <c r="L712" s="12">
        <v>0</v>
      </c>
      <c r="M712" s="13">
        <f t="shared" si="133"/>
        <v>3709906053</v>
      </c>
      <c r="N712" s="12">
        <v>0</v>
      </c>
      <c r="O712" s="12">
        <v>324414507</v>
      </c>
      <c r="P712" s="12">
        <v>0</v>
      </c>
      <c r="Q712" s="12">
        <v>3385491546</v>
      </c>
      <c r="R712" s="12">
        <v>3385491546</v>
      </c>
      <c r="S712" s="12">
        <v>0</v>
      </c>
      <c r="T712" s="12">
        <v>0</v>
      </c>
      <c r="U712" s="12">
        <v>0</v>
      </c>
      <c r="V712" s="13">
        <f t="shared" si="132"/>
        <v>0</v>
      </c>
      <c r="W712" s="14">
        <f t="shared" si="134"/>
        <v>0.91255452230719869</v>
      </c>
      <c r="X712" s="14">
        <f t="shared" si="135"/>
        <v>0.91255452230719869</v>
      </c>
      <c r="Y712" s="14">
        <f t="shared" si="136"/>
        <v>8.7445477692801296E-2</v>
      </c>
      <c r="Z712" s="14">
        <f t="shared" si="137"/>
        <v>1</v>
      </c>
    </row>
    <row r="713" spans="1:26" ht="65" outlineLevel="4" x14ac:dyDescent="0.35">
      <c r="A713" s="9" t="s">
        <v>356</v>
      </c>
      <c r="B713" s="9" t="s">
        <v>426</v>
      </c>
      <c r="C713" s="9" t="s">
        <v>31</v>
      </c>
      <c r="D713" s="9" t="s">
        <v>62</v>
      </c>
      <c r="E713" s="9" t="s">
        <v>54</v>
      </c>
      <c r="F713" s="10" t="s">
        <v>34</v>
      </c>
      <c r="G713" s="9">
        <v>1112</v>
      </c>
      <c r="H713" s="9">
        <v>3480</v>
      </c>
      <c r="I713" s="11" t="s">
        <v>63</v>
      </c>
      <c r="J713" s="12">
        <v>1794379808</v>
      </c>
      <c r="K713" s="12">
        <v>1862529186</v>
      </c>
      <c r="L713" s="12">
        <v>0</v>
      </c>
      <c r="M713" s="13">
        <f t="shared" si="133"/>
        <v>1862529186</v>
      </c>
      <c r="N713" s="12">
        <v>0</v>
      </c>
      <c r="O713" s="12">
        <v>167268141</v>
      </c>
      <c r="P713" s="12">
        <v>0</v>
      </c>
      <c r="Q713" s="12">
        <v>1695261045</v>
      </c>
      <c r="R713" s="12">
        <v>1695261045</v>
      </c>
      <c r="S713" s="12">
        <v>0</v>
      </c>
      <c r="T713" s="12">
        <v>0</v>
      </c>
      <c r="U713" s="12">
        <v>0</v>
      </c>
      <c r="V713" s="13">
        <f t="shared" si="132"/>
        <v>0</v>
      </c>
      <c r="W713" s="14">
        <f t="shared" si="134"/>
        <v>0.91019300945332948</v>
      </c>
      <c r="X713" s="14">
        <f t="shared" si="135"/>
        <v>0.91019300945332948</v>
      </c>
      <c r="Y713" s="14">
        <f t="shared" si="136"/>
        <v>8.9806990546670559E-2</v>
      </c>
      <c r="Z713" s="14">
        <f t="shared" si="137"/>
        <v>1</v>
      </c>
    </row>
    <row r="714" spans="1:26" ht="52" outlineLevel="4" x14ac:dyDescent="0.35">
      <c r="A714" s="9" t="s">
        <v>356</v>
      </c>
      <c r="B714" s="9" t="s">
        <v>426</v>
      </c>
      <c r="C714" s="9" t="s">
        <v>31</v>
      </c>
      <c r="D714" s="9" t="s">
        <v>64</v>
      </c>
      <c r="E714" s="9" t="s">
        <v>54</v>
      </c>
      <c r="F714" s="10" t="s">
        <v>34</v>
      </c>
      <c r="G714" s="9">
        <v>1112</v>
      </c>
      <c r="H714" s="9">
        <v>3480</v>
      </c>
      <c r="I714" s="11" t="s">
        <v>65</v>
      </c>
      <c r="J714" s="12">
        <v>7460352003</v>
      </c>
      <c r="K714" s="12">
        <v>7461720791</v>
      </c>
      <c r="L714" s="12">
        <v>0</v>
      </c>
      <c r="M714" s="13">
        <f t="shared" si="133"/>
        <v>7461720791</v>
      </c>
      <c r="N714" s="12">
        <v>0</v>
      </c>
      <c r="O714" s="12">
        <v>1198566</v>
      </c>
      <c r="P714" s="12">
        <v>0</v>
      </c>
      <c r="Q714" s="12">
        <v>7460522225</v>
      </c>
      <c r="R714" s="12">
        <v>7460522225</v>
      </c>
      <c r="S714" s="12">
        <v>0</v>
      </c>
      <c r="T714" s="12">
        <v>0</v>
      </c>
      <c r="U714" s="12">
        <v>0</v>
      </c>
      <c r="V714" s="13">
        <f t="shared" si="132"/>
        <v>0</v>
      </c>
      <c r="W714" s="14">
        <f t="shared" si="134"/>
        <v>0.99983937136840528</v>
      </c>
      <c r="X714" s="14">
        <f t="shared" si="135"/>
        <v>0.99983937136840528</v>
      </c>
      <c r="Y714" s="14">
        <f t="shared" si="136"/>
        <v>1.6062863159469298E-4</v>
      </c>
      <c r="Z714" s="14">
        <f t="shared" si="137"/>
        <v>1</v>
      </c>
    </row>
    <row r="715" spans="1:26" outlineLevel="3" x14ac:dyDescent="0.35">
      <c r="A715" s="24"/>
      <c r="B715" s="24"/>
      <c r="C715" s="24" t="s">
        <v>460</v>
      </c>
      <c r="D715" s="24"/>
      <c r="E715" s="24"/>
      <c r="F715" s="25"/>
      <c r="G715" s="24"/>
      <c r="H715" s="24"/>
      <c r="I715" s="26"/>
      <c r="J715" s="27">
        <f t="shared" ref="J715:V715" si="142">SUBTOTAL(9,J697:J714)</f>
        <v>154113392581</v>
      </c>
      <c r="K715" s="27">
        <f t="shared" si="142"/>
        <v>160724564489</v>
      </c>
      <c r="L715" s="27">
        <f t="shared" si="142"/>
        <v>0</v>
      </c>
      <c r="M715" s="27">
        <f t="shared" si="142"/>
        <v>160724564489</v>
      </c>
      <c r="N715" s="27">
        <f t="shared" si="142"/>
        <v>0</v>
      </c>
      <c r="O715" s="27">
        <f t="shared" si="142"/>
        <v>1674253846.6399999</v>
      </c>
      <c r="P715" s="27">
        <f t="shared" si="142"/>
        <v>0</v>
      </c>
      <c r="Q715" s="27">
        <f t="shared" si="142"/>
        <v>137585129413.37</v>
      </c>
      <c r="R715" s="27">
        <f t="shared" si="142"/>
        <v>137584616522.41</v>
      </c>
      <c r="S715" s="27">
        <f t="shared" si="142"/>
        <v>21465181228.989998</v>
      </c>
      <c r="T715" s="27">
        <f t="shared" si="142"/>
        <v>21465181228.989998</v>
      </c>
      <c r="U715" s="27">
        <f t="shared" si="142"/>
        <v>0</v>
      </c>
      <c r="V715" s="27">
        <f t="shared" si="142"/>
        <v>21465181228.98999</v>
      </c>
      <c r="W715" s="28">
        <f t="shared" si="134"/>
        <v>0.8560305006941632</v>
      </c>
      <c r="X715" s="28">
        <f t="shared" si="135"/>
        <v>0.8560305006941632</v>
      </c>
      <c r="Y715" s="28">
        <f t="shared" si="136"/>
        <v>1.0416913257553645E-2</v>
      </c>
      <c r="Z715" s="28">
        <f t="shared" si="137"/>
        <v>0.86644741395171687</v>
      </c>
    </row>
    <row r="716" spans="1:26" ht="78" outlineLevel="4" x14ac:dyDescent="0.35">
      <c r="A716" s="18" t="s">
        <v>356</v>
      </c>
      <c r="B716" s="18" t="s">
        <v>426</v>
      </c>
      <c r="C716" s="18" t="s">
        <v>139</v>
      </c>
      <c r="D716" s="18" t="s">
        <v>140</v>
      </c>
      <c r="E716" s="18" t="s">
        <v>54</v>
      </c>
      <c r="F716" s="19" t="s">
        <v>34</v>
      </c>
      <c r="G716" s="18">
        <v>1310</v>
      </c>
      <c r="H716" s="18">
        <v>3480</v>
      </c>
      <c r="I716" s="20" t="s">
        <v>141</v>
      </c>
      <c r="J716" s="21">
        <v>113235310</v>
      </c>
      <c r="K716" s="21">
        <v>95238177</v>
      </c>
      <c r="L716" s="21">
        <v>0</v>
      </c>
      <c r="M716" s="22">
        <f t="shared" si="133"/>
        <v>95238177</v>
      </c>
      <c r="N716" s="21">
        <v>0</v>
      </c>
      <c r="O716" s="21">
        <v>17193972.539999999</v>
      </c>
      <c r="P716" s="21">
        <v>0</v>
      </c>
      <c r="Q716" s="21">
        <v>78044204.459999993</v>
      </c>
      <c r="R716" s="21">
        <v>78044204.459999993</v>
      </c>
      <c r="S716" s="21">
        <v>0</v>
      </c>
      <c r="T716" s="21">
        <v>0</v>
      </c>
      <c r="U716" s="21">
        <v>0</v>
      </c>
      <c r="V716" s="22">
        <f t="shared" si="132"/>
        <v>0</v>
      </c>
      <c r="W716" s="23">
        <f t="shared" si="134"/>
        <v>0.81946344332063381</v>
      </c>
      <c r="X716" s="23">
        <f t="shared" si="135"/>
        <v>0.81946344332063381</v>
      </c>
      <c r="Y716" s="23">
        <f t="shared" si="136"/>
        <v>0.18053655667936608</v>
      </c>
      <c r="Z716" s="23">
        <f t="shared" si="137"/>
        <v>0.99999999999999989</v>
      </c>
    </row>
    <row r="717" spans="1:26" ht="156" outlineLevel="4" x14ac:dyDescent="0.35">
      <c r="A717" s="9" t="s">
        <v>356</v>
      </c>
      <c r="B717" s="9" t="s">
        <v>426</v>
      </c>
      <c r="C717" s="9" t="s">
        <v>139</v>
      </c>
      <c r="D717" s="9" t="s">
        <v>140</v>
      </c>
      <c r="E717" s="9" t="s">
        <v>428</v>
      </c>
      <c r="F717" s="10" t="s">
        <v>34</v>
      </c>
      <c r="G717" s="9">
        <v>1310</v>
      </c>
      <c r="H717" s="9">
        <v>3480</v>
      </c>
      <c r="I717" s="11" t="s">
        <v>429</v>
      </c>
      <c r="J717" s="12">
        <v>263994208</v>
      </c>
      <c r="K717" s="12">
        <v>263994208</v>
      </c>
      <c r="L717" s="12">
        <v>0</v>
      </c>
      <c r="M717" s="13">
        <f t="shared" si="133"/>
        <v>263994208</v>
      </c>
      <c r="N717" s="12">
        <v>0</v>
      </c>
      <c r="O717" s="12">
        <v>83733998</v>
      </c>
      <c r="P717" s="12">
        <v>0</v>
      </c>
      <c r="Q717" s="12">
        <v>180260210</v>
      </c>
      <c r="R717" s="12">
        <v>180260210</v>
      </c>
      <c r="S717" s="12">
        <v>0</v>
      </c>
      <c r="T717" s="12">
        <v>0</v>
      </c>
      <c r="U717" s="12">
        <v>0</v>
      </c>
      <c r="V717" s="13">
        <f t="shared" si="132"/>
        <v>0</v>
      </c>
      <c r="W717" s="14">
        <f t="shared" si="134"/>
        <v>0.68281880638835835</v>
      </c>
      <c r="X717" s="14">
        <f t="shared" si="135"/>
        <v>0.68281880638835835</v>
      </c>
      <c r="Y717" s="14">
        <f t="shared" si="136"/>
        <v>0.31718119361164165</v>
      </c>
      <c r="Z717" s="14">
        <f t="shared" si="137"/>
        <v>1</v>
      </c>
    </row>
    <row r="718" spans="1:26" ht="78" outlineLevel="4" x14ac:dyDescent="0.35">
      <c r="A718" s="9" t="s">
        <v>356</v>
      </c>
      <c r="B718" s="9" t="s">
        <v>426</v>
      </c>
      <c r="C718" s="9" t="s">
        <v>139</v>
      </c>
      <c r="D718" s="9" t="s">
        <v>140</v>
      </c>
      <c r="E718" s="9" t="s">
        <v>142</v>
      </c>
      <c r="F718" s="10" t="s">
        <v>34</v>
      </c>
      <c r="G718" s="9">
        <v>1310</v>
      </c>
      <c r="H718" s="9">
        <v>3480</v>
      </c>
      <c r="I718" s="11" t="s">
        <v>143</v>
      </c>
      <c r="J718" s="12">
        <v>299063301</v>
      </c>
      <c r="K718" s="12">
        <v>314114443</v>
      </c>
      <c r="L718" s="12">
        <v>0</v>
      </c>
      <c r="M718" s="13">
        <f t="shared" si="133"/>
        <v>314114443</v>
      </c>
      <c r="N718" s="12">
        <v>0</v>
      </c>
      <c r="O718" s="12">
        <v>31939431.739999998</v>
      </c>
      <c r="P718" s="12">
        <v>0</v>
      </c>
      <c r="Q718" s="12">
        <v>282175011.25999999</v>
      </c>
      <c r="R718" s="12">
        <v>282175011.25999999</v>
      </c>
      <c r="S718" s="12">
        <v>0</v>
      </c>
      <c r="T718" s="12">
        <v>0</v>
      </c>
      <c r="U718" s="12">
        <v>0</v>
      </c>
      <c r="V718" s="13">
        <f t="shared" si="132"/>
        <v>0</v>
      </c>
      <c r="W718" s="14">
        <f t="shared" si="134"/>
        <v>0.89831912396336389</v>
      </c>
      <c r="X718" s="14">
        <f t="shared" si="135"/>
        <v>0.89831912396336389</v>
      </c>
      <c r="Y718" s="14">
        <f t="shared" si="136"/>
        <v>0.1016808760366361</v>
      </c>
      <c r="Z718" s="14">
        <f t="shared" si="137"/>
        <v>1</v>
      </c>
    </row>
    <row r="719" spans="1:26" ht="130" outlineLevel="4" x14ac:dyDescent="0.35">
      <c r="A719" s="9" t="s">
        <v>356</v>
      </c>
      <c r="B719" s="9" t="s">
        <v>426</v>
      </c>
      <c r="C719" s="9" t="s">
        <v>139</v>
      </c>
      <c r="D719" s="9" t="s">
        <v>140</v>
      </c>
      <c r="E719" s="9" t="s">
        <v>275</v>
      </c>
      <c r="F719" s="10" t="s">
        <v>34</v>
      </c>
      <c r="G719" s="9">
        <v>1310</v>
      </c>
      <c r="H719" s="9">
        <v>3480</v>
      </c>
      <c r="I719" s="11" t="s">
        <v>430</v>
      </c>
      <c r="J719" s="12">
        <v>6685435108</v>
      </c>
      <c r="K719" s="12">
        <v>6886236303</v>
      </c>
      <c r="L719" s="12">
        <v>0</v>
      </c>
      <c r="M719" s="13">
        <f t="shared" si="133"/>
        <v>6886236303</v>
      </c>
      <c r="N719" s="12">
        <v>0</v>
      </c>
      <c r="O719" s="12">
        <v>709970475.88</v>
      </c>
      <c r="P719" s="12">
        <v>0</v>
      </c>
      <c r="Q719" s="12">
        <v>6176265827.1199999</v>
      </c>
      <c r="R719" s="12">
        <v>6176265827.1199999</v>
      </c>
      <c r="S719" s="12">
        <v>0</v>
      </c>
      <c r="T719" s="12">
        <v>0</v>
      </c>
      <c r="U719" s="12">
        <v>0</v>
      </c>
      <c r="V719" s="13">
        <f t="shared" si="132"/>
        <v>0</v>
      </c>
      <c r="W719" s="14">
        <f t="shared" si="134"/>
        <v>0.89690007071486921</v>
      </c>
      <c r="X719" s="14">
        <f t="shared" si="135"/>
        <v>0.89690007071486921</v>
      </c>
      <c r="Y719" s="14">
        <f t="shared" si="136"/>
        <v>0.10309992928513072</v>
      </c>
      <c r="Z719" s="14">
        <f t="shared" si="137"/>
        <v>0.99999999999999989</v>
      </c>
    </row>
    <row r="720" spans="1:26" ht="52" outlineLevel="4" x14ac:dyDescent="0.35">
      <c r="A720" s="9" t="s">
        <v>356</v>
      </c>
      <c r="B720" s="9" t="s">
        <v>426</v>
      </c>
      <c r="C720" s="9" t="s">
        <v>139</v>
      </c>
      <c r="D720" s="9" t="s">
        <v>140</v>
      </c>
      <c r="E720" s="9" t="s">
        <v>144</v>
      </c>
      <c r="F720" s="10" t="s">
        <v>34</v>
      </c>
      <c r="G720" s="9">
        <v>1310</v>
      </c>
      <c r="H720" s="9">
        <v>3480</v>
      </c>
      <c r="I720" s="11" t="s">
        <v>362</v>
      </c>
      <c r="J720" s="12">
        <v>1764882222</v>
      </c>
      <c r="K720" s="12">
        <v>1765199869</v>
      </c>
      <c r="L720" s="12">
        <v>0</v>
      </c>
      <c r="M720" s="13">
        <f t="shared" si="133"/>
        <v>1765199869</v>
      </c>
      <c r="N720" s="12">
        <v>0</v>
      </c>
      <c r="O720" s="12">
        <v>386984616.88999999</v>
      </c>
      <c r="P720" s="12">
        <v>0</v>
      </c>
      <c r="Q720" s="12">
        <v>1378215252.1099999</v>
      </c>
      <c r="R720" s="12">
        <v>1378215252.1099999</v>
      </c>
      <c r="S720" s="12">
        <v>0</v>
      </c>
      <c r="T720" s="12">
        <v>0</v>
      </c>
      <c r="U720" s="12">
        <v>0</v>
      </c>
      <c r="V720" s="13">
        <f t="shared" si="132"/>
        <v>0</v>
      </c>
      <c r="W720" s="14">
        <f t="shared" si="134"/>
        <v>0.7807700851976439</v>
      </c>
      <c r="X720" s="14">
        <f t="shared" si="135"/>
        <v>0.7807700851976439</v>
      </c>
      <c r="Y720" s="14">
        <f t="shared" si="136"/>
        <v>0.21922991480235601</v>
      </c>
      <c r="Z720" s="14">
        <f t="shared" si="137"/>
        <v>0.99999999999999989</v>
      </c>
    </row>
    <row r="721" spans="1:26" ht="52" outlineLevel="4" x14ac:dyDescent="0.35">
      <c r="A721" s="9" t="s">
        <v>356</v>
      </c>
      <c r="B721" s="9" t="s">
        <v>426</v>
      </c>
      <c r="C721" s="9" t="s">
        <v>139</v>
      </c>
      <c r="D721" s="9" t="s">
        <v>140</v>
      </c>
      <c r="E721" s="9" t="s">
        <v>279</v>
      </c>
      <c r="F721" s="10" t="s">
        <v>34</v>
      </c>
      <c r="G721" s="9">
        <v>1310</v>
      </c>
      <c r="H721" s="9">
        <v>3480</v>
      </c>
      <c r="I721" s="11" t="s">
        <v>431</v>
      </c>
      <c r="J721" s="12">
        <v>17278606</v>
      </c>
      <c r="K721" s="12">
        <v>17278606</v>
      </c>
      <c r="L721" s="12">
        <v>0</v>
      </c>
      <c r="M721" s="13">
        <f t="shared" si="133"/>
        <v>17278606</v>
      </c>
      <c r="N721" s="12">
        <v>0</v>
      </c>
      <c r="O721" s="12">
        <v>17278606</v>
      </c>
      <c r="P721" s="12">
        <v>0</v>
      </c>
      <c r="Q721" s="12">
        <v>0</v>
      </c>
      <c r="R721" s="12">
        <v>0</v>
      </c>
      <c r="S721" s="12">
        <v>0</v>
      </c>
      <c r="T721" s="12">
        <v>0</v>
      </c>
      <c r="U721" s="12">
        <v>0</v>
      </c>
      <c r="V721" s="13">
        <f t="shared" si="132"/>
        <v>0</v>
      </c>
      <c r="W721" s="14">
        <f t="shared" si="134"/>
        <v>0</v>
      </c>
      <c r="X721" s="14">
        <f t="shared" si="135"/>
        <v>0</v>
      </c>
      <c r="Y721" s="14">
        <f t="shared" si="136"/>
        <v>1</v>
      </c>
      <c r="Z721" s="14">
        <f t="shared" si="137"/>
        <v>1</v>
      </c>
    </row>
    <row r="722" spans="1:26" ht="130" outlineLevel="4" x14ac:dyDescent="0.35">
      <c r="A722" s="9" t="s">
        <v>356</v>
      </c>
      <c r="B722" s="9" t="s">
        <v>426</v>
      </c>
      <c r="C722" s="9" t="s">
        <v>139</v>
      </c>
      <c r="D722" s="9" t="s">
        <v>140</v>
      </c>
      <c r="E722" s="9" t="s">
        <v>284</v>
      </c>
      <c r="F722" s="10" t="s">
        <v>34</v>
      </c>
      <c r="G722" s="9">
        <v>1310</v>
      </c>
      <c r="H722" s="9">
        <v>3480</v>
      </c>
      <c r="I722" s="11" t="s">
        <v>432</v>
      </c>
      <c r="J722" s="12">
        <v>35000000</v>
      </c>
      <c r="K722" s="12">
        <v>23396237</v>
      </c>
      <c r="L722" s="12">
        <v>0</v>
      </c>
      <c r="M722" s="13">
        <f t="shared" si="133"/>
        <v>23396237</v>
      </c>
      <c r="N722" s="12">
        <v>0</v>
      </c>
      <c r="O722" s="12">
        <v>0.11</v>
      </c>
      <c r="P722" s="12">
        <v>0</v>
      </c>
      <c r="Q722" s="12">
        <v>23396236.890000001</v>
      </c>
      <c r="R722" s="12">
        <v>23396236.890000001</v>
      </c>
      <c r="S722" s="12">
        <v>0</v>
      </c>
      <c r="T722" s="12">
        <v>0</v>
      </c>
      <c r="U722" s="12">
        <v>0</v>
      </c>
      <c r="V722" s="13">
        <f t="shared" si="132"/>
        <v>0</v>
      </c>
      <c r="W722" s="14">
        <f t="shared" si="134"/>
        <v>0.99999999529838923</v>
      </c>
      <c r="X722" s="14">
        <f t="shared" si="135"/>
        <v>0.99999999529838923</v>
      </c>
      <c r="Y722" s="14">
        <f t="shared" si="136"/>
        <v>4.7016107761260924E-9</v>
      </c>
      <c r="Z722" s="14">
        <f t="shared" si="137"/>
        <v>1</v>
      </c>
    </row>
    <row r="723" spans="1:26" ht="65" outlineLevel="4" x14ac:dyDescent="0.35">
      <c r="A723" s="9" t="s">
        <v>356</v>
      </c>
      <c r="B723" s="9" t="s">
        <v>426</v>
      </c>
      <c r="C723" s="9" t="s">
        <v>139</v>
      </c>
      <c r="D723" s="9" t="s">
        <v>140</v>
      </c>
      <c r="E723" s="9" t="s">
        <v>364</v>
      </c>
      <c r="F723" s="10" t="s">
        <v>34</v>
      </c>
      <c r="G723" s="9">
        <v>1310</v>
      </c>
      <c r="H723" s="9">
        <v>3480</v>
      </c>
      <c r="I723" s="11" t="s">
        <v>433</v>
      </c>
      <c r="J723" s="12">
        <v>8396528</v>
      </c>
      <c r="K723" s="12">
        <v>8396528</v>
      </c>
      <c r="L723" s="12">
        <v>0</v>
      </c>
      <c r="M723" s="13">
        <f t="shared" si="133"/>
        <v>8396528</v>
      </c>
      <c r="N723" s="12">
        <v>0</v>
      </c>
      <c r="O723" s="12">
        <v>699707</v>
      </c>
      <c r="P723" s="12">
        <v>0</v>
      </c>
      <c r="Q723" s="12">
        <v>7696821</v>
      </c>
      <c r="R723" s="12">
        <v>7696821</v>
      </c>
      <c r="S723" s="12">
        <v>0</v>
      </c>
      <c r="T723" s="12">
        <v>0</v>
      </c>
      <c r="U723" s="12">
        <v>0</v>
      </c>
      <c r="V723" s="13">
        <f t="shared" si="132"/>
        <v>0</v>
      </c>
      <c r="W723" s="14">
        <f t="shared" si="134"/>
        <v>0.91666710335510104</v>
      </c>
      <c r="X723" s="14">
        <f t="shared" si="135"/>
        <v>0.91666710335510104</v>
      </c>
      <c r="Y723" s="14">
        <f t="shared" si="136"/>
        <v>8.3332896644898943E-2</v>
      </c>
      <c r="Z723" s="14">
        <f t="shared" si="137"/>
        <v>1</v>
      </c>
    </row>
    <row r="724" spans="1:26" ht="65" outlineLevel="4" x14ac:dyDescent="0.35">
      <c r="A724" s="9" t="s">
        <v>356</v>
      </c>
      <c r="B724" s="9" t="s">
        <v>426</v>
      </c>
      <c r="C724" s="9" t="s">
        <v>139</v>
      </c>
      <c r="D724" s="9" t="s">
        <v>140</v>
      </c>
      <c r="E724" s="9" t="s">
        <v>372</v>
      </c>
      <c r="F724" s="10" t="s">
        <v>34</v>
      </c>
      <c r="G724" s="9">
        <v>1310</v>
      </c>
      <c r="H724" s="9">
        <v>3480</v>
      </c>
      <c r="I724" s="11" t="s">
        <v>434</v>
      </c>
      <c r="J724" s="12">
        <v>25421749</v>
      </c>
      <c r="K724" s="12">
        <v>25421749</v>
      </c>
      <c r="L724" s="12">
        <v>0</v>
      </c>
      <c r="M724" s="13">
        <f t="shared" si="133"/>
        <v>25421749</v>
      </c>
      <c r="N724" s="12">
        <v>0</v>
      </c>
      <c r="O724" s="12">
        <v>5407144.9199999999</v>
      </c>
      <c r="P724" s="12">
        <v>0</v>
      </c>
      <c r="Q724" s="12">
        <v>20014604.079999998</v>
      </c>
      <c r="R724" s="12">
        <v>20014604.079999998</v>
      </c>
      <c r="S724" s="12">
        <v>0</v>
      </c>
      <c r="T724" s="12">
        <v>0</v>
      </c>
      <c r="U724" s="12">
        <v>0</v>
      </c>
      <c r="V724" s="13">
        <f t="shared" si="132"/>
        <v>0</v>
      </c>
      <c r="W724" s="14">
        <f t="shared" si="134"/>
        <v>0.78730240315093969</v>
      </c>
      <c r="X724" s="14">
        <f t="shared" si="135"/>
        <v>0.78730240315093969</v>
      </c>
      <c r="Y724" s="14">
        <f t="shared" si="136"/>
        <v>0.21269759684906023</v>
      </c>
      <c r="Z724" s="14">
        <f t="shared" si="137"/>
        <v>0.99999999999999989</v>
      </c>
    </row>
    <row r="725" spans="1:26" ht="65" outlineLevel="4" x14ac:dyDescent="0.35">
      <c r="A725" s="9" t="s">
        <v>356</v>
      </c>
      <c r="B725" s="9" t="s">
        <v>426</v>
      </c>
      <c r="C725" s="9" t="s">
        <v>139</v>
      </c>
      <c r="D725" s="9" t="s">
        <v>140</v>
      </c>
      <c r="E725" s="9" t="s">
        <v>150</v>
      </c>
      <c r="F725" s="10" t="s">
        <v>34</v>
      </c>
      <c r="G725" s="9">
        <v>1310</v>
      </c>
      <c r="H725" s="9">
        <v>3480</v>
      </c>
      <c r="I725" s="11" t="s">
        <v>435</v>
      </c>
      <c r="J725" s="12">
        <v>558336</v>
      </c>
      <c r="K725" s="12">
        <v>558336</v>
      </c>
      <c r="L725" s="12">
        <v>0</v>
      </c>
      <c r="M725" s="13">
        <f t="shared" si="133"/>
        <v>558336</v>
      </c>
      <c r="N725" s="12">
        <v>0</v>
      </c>
      <c r="O725" s="12">
        <v>118756.73</v>
      </c>
      <c r="P725" s="12">
        <v>0</v>
      </c>
      <c r="Q725" s="12">
        <v>439579.27</v>
      </c>
      <c r="R725" s="12">
        <v>439579.27</v>
      </c>
      <c r="S725" s="12">
        <v>0</v>
      </c>
      <c r="T725" s="12">
        <v>0</v>
      </c>
      <c r="U725" s="12">
        <v>0</v>
      </c>
      <c r="V725" s="13">
        <f t="shared" si="132"/>
        <v>0</v>
      </c>
      <c r="W725" s="14">
        <f t="shared" si="134"/>
        <v>0.78730239497363597</v>
      </c>
      <c r="X725" s="14">
        <f t="shared" si="135"/>
        <v>0.78730239497363597</v>
      </c>
      <c r="Y725" s="14">
        <f t="shared" si="136"/>
        <v>0.21269760502636403</v>
      </c>
      <c r="Z725" s="14">
        <f t="shared" si="137"/>
        <v>1</v>
      </c>
    </row>
    <row r="726" spans="1:26" ht="78" outlineLevel="4" x14ac:dyDescent="0.35">
      <c r="A726" s="9" t="s">
        <v>356</v>
      </c>
      <c r="B726" s="9" t="s">
        <v>426</v>
      </c>
      <c r="C726" s="9" t="s">
        <v>139</v>
      </c>
      <c r="D726" s="9" t="s">
        <v>140</v>
      </c>
      <c r="E726" s="9" t="s">
        <v>154</v>
      </c>
      <c r="F726" s="10" t="s">
        <v>34</v>
      </c>
      <c r="G726" s="9">
        <v>1310</v>
      </c>
      <c r="H726" s="9">
        <v>3480</v>
      </c>
      <c r="I726" s="11" t="s">
        <v>436</v>
      </c>
      <c r="J726" s="12">
        <v>4192048</v>
      </c>
      <c r="K726" s="12">
        <v>4192048</v>
      </c>
      <c r="L726" s="12">
        <v>4003021.32</v>
      </c>
      <c r="M726" s="13">
        <f t="shared" si="133"/>
        <v>4192048</v>
      </c>
      <c r="N726" s="12">
        <v>0</v>
      </c>
      <c r="O726" s="12">
        <v>0</v>
      </c>
      <c r="P726" s="12">
        <v>0</v>
      </c>
      <c r="Q726" s="12">
        <v>189026.68</v>
      </c>
      <c r="R726" s="12">
        <v>189026.68</v>
      </c>
      <c r="S726" s="12">
        <v>0</v>
      </c>
      <c r="T726" s="12">
        <v>4003021.32</v>
      </c>
      <c r="U726" s="12">
        <v>0</v>
      </c>
      <c r="V726" s="13">
        <f t="shared" si="132"/>
        <v>4003021.32</v>
      </c>
      <c r="W726" s="14">
        <f t="shared" si="134"/>
        <v>4.5091726048938366E-2</v>
      </c>
      <c r="X726" s="14">
        <f t="shared" si="135"/>
        <v>4.5091726048938366E-2</v>
      </c>
      <c r="Y726" s="14">
        <f t="shared" si="136"/>
        <v>0</v>
      </c>
      <c r="Z726" s="14">
        <f t="shared" si="137"/>
        <v>4.5091726048938366E-2</v>
      </c>
    </row>
    <row r="727" spans="1:26" ht="26" outlineLevel="4" x14ac:dyDescent="0.35">
      <c r="A727" s="9" t="s">
        <v>356</v>
      </c>
      <c r="B727" s="9" t="s">
        <v>426</v>
      </c>
      <c r="C727" s="9" t="s">
        <v>139</v>
      </c>
      <c r="D727" s="9" t="s">
        <v>176</v>
      </c>
      <c r="E727" s="9" t="s">
        <v>33</v>
      </c>
      <c r="F727" s="10" t="s">
        <v>34</v>
      </c>
      <c r="G727" s="9">
        <v>1320</v>
      </c>
      <c r="H727" s="9">
        <v>3480</v>
      </c>
      <c r="I727" s="11" t="s">
        <v>177</v>
      </c>
      <c r="J727" s="12">
        <v>1228444901</v>
      </c>
      <c r="K727" s="12">
        <v>1555394900</v>
      </c>
      <c r="L727" s="12">
        <v>0</v>
      </c>
      <c r="M727" s="13">
        <f t="shared" si="133"/>
        <v>1555394900</v>
      </c>
      <c r="N727" s="12">
        <v>0</v>
      </c>
      <c r="O727" s="12">
        <v>351770.16</v>
      </c>
      <c r="P727" s="12">
        <v>0</v>
      </c>
      <c r="Q727" s="12">
        <v>1080199447.3299999</v>
      </c>
      <c r="R727" s="12">
        <v>1080199447.3299999</v>
      </c>
      <c r="S727" s="12">
        <v>474843682.50999999</v>
      </c>
      <c r="T727" s="12">
        <v>474843682.50999999</v>
      </c>
      <c r="U727" s="12">
        <v>0</v>
      </c>
      <c r="V727" s="13">
        <f t="shared" si="132"/>
        <v>474843682.50999999</v>
      </c>
      <c r="W727" s="14">
        <f t="shared" ref="W727:W770" si="143">+IF(K727=0,0,Q727/K727)</f>
        <v>0.69448565591284883</v>
      </c>
      <c r="X727" s="14">
        <f t="shared" ref="X727:X770" si="144">+IF(M727=0,0,Q727/M727)</f>
        <v>0.69448565591284883</v>
      </c>
      <c r="Y727" s="14">
        <f t="shared" ref="Y727:Y770" si="145">+IF(M727=0,0,(N727+O727+P727)/M727)</f>
        <v>2.2616131761779595E-4</v>
      </c>
      <c r="Z727" s="14">
        <f t="shared" ref="Z727:Z770" si="146">+X727+Y727</f>
        <v>0.6947118172304666</v>
      </c>
    </row>
    <row r="728" spans="1:26" ht="117" outlineLevel="4" x14ac:dyDescent="0.35">
      <c r="A728" s="9" t="s">
        <v>356</v>
      </c>
      <c r="B728" s="9" t="s">
        <v>426</v>
      </c>
      <c r="C728" s="9" t="s">
        <v>139</v>
      </c>
      <c r="D728" s="9" t="s">
        <v>408</v>
      </c>
      <c r="E728" s="9" t="s">
        <v>142</v>
      </c>
      <c r="F728" s="10" t="s">
        <v>34</v>
      </c>
      <c r="G728" s="9">
        <v>1320</v>
      </c>
      <c r="H728" s="9">
        <v>3310</v>
      </c>
      <c r="I728" s="11" t="s">
        <v>437</v>
      </c>
      <c r="J728" s="12">
        <v>173000000</v>
      </c>
      <c r="K728" s="12">
        <v>173000000</v>
      </c>
      <c r="L728" s="12">
        <v>0</v>
      </c>
      <c r="M728" s="13">
        <f t="shared" si="133"/>
        <v>173000000</v>
      </c>
      <c r="N728" s="12">
        <v>0</v>
      </c>
      <c r="O728" s="12">
        <v>21053921.73</v>
      </c>
      <c r="P728" s="12">
        <v>0</v>
      </c>
      <c r="Q728" s="12">
        <v>151946078.27000001</v>
      </c>
      <c r="R728" s="12">
        <v>151946078.27000001</v>
      </c>
      <c r="S728" s="12">
        <v>0</v>
      </c>
      <c r="T728" s="12">
        <v>0</v>
      </c>
      <c r="U728" s="12">
        <v>0</v>
      </c>
      <c r="V728" s="13">
        <f t="shared" ref="V728:V766" si="147">+M728-N728-O728-P728-Q728</f>
        <v>0</v>
      </c>
      <c r="W728" s="14">
        <f t="shared" si="143"/>
        <v>0.8783010304624278</v>
      </c>
      <c r="X728" s="14">
        <f t="shared" si="144"/>
        <v>0.8783010304624278</v>
      </c>
      <c r="Y728" s="14">
        <f t="shared" si="145"/>
        <v>0.12169896953757225</v>
      </c>
      <c r="Z728" s="14">
        <f t="shared" si="146"/>
        <v>1</v>
      </c>
    </row>
    <row r="729" spans="1:26" ht="130" outlineLevel="4" x14ac:dyDescent="0.35">
      <c r="A729" s="9" t="s">
        <v>356</v>
      </c>
      <c r="B729" s="9" t="s">
        <v>426</v>
      </c>
      <c r="C729" s="9" t="s">
        <v>139</v>
      </c>
      <c r="D729" s="9" t="s">
        <v>178</v>
      </c>
      <c r="E729" s="9" t="s">
        <v>142</v>
      </c>
      <c r="F729" s="10" t="s">
        <v>34</v>
      </c>
      <c r="G729" s="9">
        <v>1320</v>
      </c>
      <c r="H729" s="9">
        <v>3420</v>
      </c>
      <c r="I729" s="11" t="s">
        <v>438</v>
      </c>
      <c r="J729" s="12">
        <v>74100000</v>
      </c>
      <c r="K729" s="12">
        <v>74100000</v>
      </c>
      <c r="L729" s="12">
        <v>0</v>
      </c>
      <c r="M729" s="13">
        <f t="shared" ref="M729:M766" si="148">+K729</f>
        <v>74100000</v>
      </c>
      <c r="N729" s="12">
        <v>0</v>
      </c>
      <c r="O729" s="12">
        <v>74100000</v>
      </c>
      <c r="P729" s="12">
        <v>0</v>
      </c>
      <c r="Q729" s="12">
        <v>0</v>
      </c>
      <c r="R729" s="12">
        <v>0</v>
      </c>
      <c r="S729" s="12">
        <v>0</v>
      </c>
      <c r="T729" s="12">
        <v>0</v>
      </c>
      <c r="U729" s="12">
        <v>0</v>
      </c>
      <c r="V729" s="13">
        <f t="shared" si="147"/>
        <v>0</v>
      </c>
      <c r="W729" s="14">
        <f t="shared" si="143"/>
        <v>0</v>
      </c>
      <c r="X729" s="14">
        <f t="shared" si="144"/>
        <v>0</v>
      </c>
      <c r="Y729" s="14">
        <f t="shared" si="145"/>
        <v>1</v>
      </c>
      <c r="Z729" s="14">
        <f t="shared" si="146"/>
        <v>1</v>
      </c>
    </row>
    <row r="730" spans="1:26" ht="39" outlineLevel="4" x14ac:dyDescent="0.35">
      <c r="A730" s="9" t="s">
        <v>356</v>
      </c>
      <c r="B730" s="9" t="s">
        <v>426</v>
      </c>
      <c r="C730" s="9" t="s">
        <v>139</v>
      </c>
      <c r="D730" s="9" t="s">
        <v>301</v>
      </c>
      <c r="E730" s="9" t="s">
        <v>33</v>
      </c>
      <c r="F730" s="10" t="s">
        <v>34</v>
      </c>
      <c r="G730" s="9">
        <v>1320</v>
      </c>
      <c r="H730" s="9">
        <v>3480</v>
      </c>
      <c r="I730" s="11" t="s">
        <v>416</v>
      </c>
      <c r="J730" s="12">
        <v>4000000</v>
      </c>
      <c r="K730" s="39">
        <v>0</v>
      </c>
      <c r="L730" s="12">
        <v>0</v>
      </c>
      <c r="M730" s="35">
        <f t="shared" si="148"/>
        <v>0</v>
      </c>
      <c r="N730" s="12">
        <v>0</v>
      </c>
      <c r="O730" s="12">
        <v>0</v>
      </c>
      <c r="P730" s="12">
        <v>0</v>
      </c>
      <c r="Q730" s="12">
        <v>0</v>
      </c>
      <c r="R730" s="12">
        <v>0</v>
      </c>
      <c r="S730" s="12">
        <v>0</v>
      </c>
      <c r="T730" s="12">
        <v>0</v>
      </c>
      <c r="U730" s="12">
        <v>0</v>
      </c>
      <c r="V730" s="13">
        <f t="shared" si="147"/>
        <v>0</v>
      </c>
      <c r="W730" s="14">
        <f t="shared" si="143"/>
        <v>0</v>
      </c>
      <c r="X730" s="14">
        <f t="shared" si="144"/>
        <v>0</v>
      </c>
      <c r="Y730" s="14">
        <f t="shared" si="145"/>
        <v>0</v>
      </c>
      <c r="Z730" s="14">
        <f t="shared" si="146"/>
        <v>0</v>
      </c>
    </row>
    <row r="731" spans="1:26" outlineLevel="3" x14ac:dyDescent="0.35">
      <c r="A731" s="24"/>
      <c r="B731" s="24"/>
      <c r="C731" s="24" t="s">
        <v>464</v>
      </c>
      <c r="D731" s="24"/>
      <c r="E731" s="24"/>
      <c r="F731" s="25"/>
      <c r="G731" s="24"/>
      <c r="H731" s="24"/>
      <c r="I731" s="26"/>
      <c r="J731" s="27">
        <f t="shared" ref="J731:V731" si="149">SUBTOTAL(9,J716:J730)</f>
        <v>10697002317</v>
      </c>
      <c r="K731" s="44">
        <f t="shared" si="149"/>
        <v>11206521404</v>
      </c>
      <c r="L731" s="27">
        <f t="shared" si="149"/>
        <v>4003021.32</v>
      </c>
      <c r="M731" s="45">
        <f t="shared" si="149"/>
        <v>11206521404</v>
      </c>
      <c r="N731" s="27">
        <f t="shared" si="149"/>
        <v>0</v>
      </c>
      <c r="O731" s="27">
        <f t="shared" si="149"/>
        <v>1348832401.7</v>
      </c>
      <c r="P731" s="27">
        <f t="shared" si="149"/>
        <v>0</v>
      </c>
      <c r="Q731" s="27">
        <f t="shared" si="149"/>
        <v>9378842298.4700012</v>
      </c>
      <c r="R731" s="27">
        <f t="shared" si="149"/>
        <v>9378842298.4700012</v>
      </c>
      <c r="S731" s="27">
        <f t="shared" si="149"/>
        <v>474843682.50999999</v>
      </c>
      <c r="T731" s="27">
        <f t="shared" si="149"/>
        <v>478846703.82999998</v>
      </c>
      <c r="U731" s="27">
        <f t="shared" si="149"/>
        <v>0</v>
      </c>
      <c r="V731" s="27">
        <f t="shared" si="149"/>
        <v>478846703.82999998</v>
      </c>
      <c r="W731" s="28">
        <f t="shared" si="143"/>
        <v>0.83690932809197727</v>
      </c>
      <c r="X731" s="28">
        <f t="shared" si="144"/>
        <v>0.83690932809197727</v>
      </c>
      <c r="Y731" s="28">
        <f t="shared" si="145"/>
        <v>0.12036138183063252</v>
      </c>
      <c r="Z731" s="28">
        <f t="shared" si="146"/>
        <v>0.95727070992260976</v>
      </c>
    </row>
    <row r="732" spans="1:26" ht="130" outlineLevel="4" x14ac:dyDescent="0.35">
      <c r="A732" s="18" t="s">
        <v>356</v>
      </c>
      <c r="B732" s="18" t="s">
        <v>426</v>
      </c>
      <c r="C732" s="18" t="s">
        <v>197</v>
      </c>
      <c r="D732" s="18" t="s">
        <v>198</v>
      </c>
      <c r="E732" s="18" t="s">
        <v>146</v>
      </c>
      <c r="F732" s="19" t="s">
        <v>34</v>
      </c>
      <c r="G732" s="18">
        <v>2310</v>
      </c>
      <c r="H732" s="18">
        <v>3480</v>
      </c>
      <c r="I732" s="20" t="s">
        <v>439</v>
      </c>
      <c r="J732" s="38" t="s">
        <v>447</v>
      </c>
      <c r="K732" s="21">
        <v>27461543</v>
      </c>
      <c r="L732" s="21">
        <v>0</v>
      </c>
      <c r="M732" s="22">
        <f t="shared" si="148"/>
        <v>27461543</v>
      </c>
      <c r="N732" s="21">
        <v>0</v>
      </c>
      <c r="O732" s="21">
        <v>27461543</v>
      </c>
      <c r="P732" s="21">
        <v>0</v>
      </c>
      <c r="Q732" s="21">
        <v>0</v>
      </c>
      <c r="R732" s="21">
        <v>0</v>
      </c>
      <c r="S732" s="21">
        <v>0</v>
      </c>
      <c r="T732" s="21">
        <v>0</v>
      </c>
      <c r="U732" s="21">
        <v>0</v>
      </c>
      <c r="V732" s="22">
        <f t="shared" si="147"/>
        <v>0</v>
      </c>
      <c r="W732" s="23">
        <f t="shared" si="143"/>
        <v>0</v>
      </c>
      <c r="X732" s="23">
        <f t="shared" si="144"/>
        <v>0</v>
      </c>
      <c r="Y732" s="23">
        <f t="shared" si="145"/>
        <v>1</v>
      </c>
      <c r="Z732" s="23">
        <f t="shared" si="146"/>
        <v>1</v>
      </c>
    </row>
    <row r="733" spans="1:26" ht="130" outlineLevel="4" x14ac:dyDescent="0.35">
      <c r="A733" s="9" t="s">
        <v>356</v>
      </c>
      <c r="B733" s="9" t="s">
        <v>426</v>
      </c>
      <c r="C733" s="9" t="s">
        <v>197</v>
      </c>
      <c r="D733" s="9" t="s">
        <v>198</v>
      </c>
      <c r="E733" s="9" t="s">
        <v>146</v>
      </c>
      <c r="F733" s="10" t="s">
        <v>417</v>
      </c>
      <c r="G733" s="9">
        <v>2310</v>
      </c>
      <c r="H733" s="9">
        <v>3480</v>
      </c>
      <c r="I733" s="11" t="s">
        <v>439</v>
      </c>
      <c r="J733" s="12">
        <v>927775267</v>
      </c>
      <c r="K733" s="12">
        <v>900313724</v>
      </c>
      <c r="L733" s="12">
        <v>0</v>
      </c>
      <c r="M733" s="13">
        <f t="shared" si="148"/>
        <v>900313724</v>
      </c>
      <c r="N733" s="12">
        <v>0</v>
      </c>
      <c r="O733" s="12">
        <v>149341658</v>
      </c>
      <c r="P733" s="12">
        <v>0</v>
      </c>
      <c r="Q733" s="12">
        <v>750972066</v>
      </c>
      <c r="R733" s="12">
        <v>750972066</v>
      </c>
      <c r="S733" s="12">
        <v>0</v>
      </c>
      <c r="T733" s="12">
        <v>0</v>
      </c>
      <c r="U733" s="12">
        <v>0</v>
      </c>
      <c r="V733" s="13">
        <f t="shared" si="147"/>
        <v>0</v>
      </c>
      <c r="W733" s="14">
        <f t="shared" si="143"/>
        <v>0.8341226463409992</v>
      </c>
      <c r="X733" s="14">
        <f t="shared" si="144"/>
        <v>0.8341226463409992</v>
      </c>
      <c r="Y733" s="14">
        <f t="shared" si="145"/>
        <v>0.16587735365900075</v>
      </c>
      <c r="Z733" s="14">
        <f t="shared" si="146"/>
        <v>1</v>
      </c>
    </row>
    <row r="734" spans="1:26" outlineLevel="3" x14ac:dyDescent="0.35">
      <c r="A734" s="24"/>
      <c r="B734" s="24"/>
      <c r="C734" s="24" t="s">
        <v>465</v>
      </c>
      <c r="D734" s="24"/>
      <c r="E734" s="24"/>
      <c r="F734" s="25"/>
      <c r="G734" s="24"/>
      <c r="H734" s="24"/>
      <c r="I734" s="26"/>
      <c r="J734" s="27">
        <f t="shared" ref="J734:V734" si="150">SUBTOTAL(9,J732:J733)</f>
        <v>927775267</v>
      </c>
      <c r="K734" s="27">
        <f t="shared" si="150"/>
        <v>927775267</v>
      </c>
      <c r="L734" s="27">
        <f t="shared" si="150"/>
        <v>0</v>
      </c>
      <c r="M734" s="27">
        <f t="shared" si="150"/>
        <v>927775267</v>
      </c>
      <c r="N734" s="27">
        <f t="shared" si="150"/>
        <v>0</v>
      </c>
      <c r="O734" s="27">
        <f t="shared" si="150"/>
        <v>176803201</v>
      </c>
      <c r="P734" s="27">
        <f t="shared" si="150"/>
        <v>0</v>
      </c>
      <c r="Q734" s="27">
        <f t="shared" si="150"/>
        <v>750972066</v>
      </c>
      <c r="R734" s="27">
        <f t="shared" si="150"/>
        <v>750972066</v>
      </c>
      <c r="S734" s="27">
        <f t="shared" si="150"/>
        <v>0</v>
      </c>
      <c r="T734" s="27">
        <f t="shared" si="150"/>
        <v>0</v>
      </c>
      <c r="U734" s="27">
        <f t="shared" si="150"/>
        <v>0</v>
      </c>
      <c r="V734" s="27">
        <f t="shared" si="150"/>
        <v>0</v>
      </c>
      <c r="W734" s="28">
        <f t="shared" si="143"/>
        <v>0.80943315985163033</v>
      </c>
      <c r="X734" s="28">
        <f t="shared" si="144"/>
        <v>0.80943315985163033</v>
      </c>
      <c r="Y734" s="28">
        <f t="shared" si="145"/>
        <v>0.19056684014836969</v>
      </c>
      <c r="Z734" s="28">
        <f t="shared" si="146"/>
        <v>1</v>
      </c>
    </row>
    <row r="735" spans="1:26" outlineLevel="2" x14ac:dyDescent="0.35">
      <c r="A735" s="46"/>
      <c r="B735" s="46" t="s">
        <v>571</v>
      </c>
      <c r="C735" s="46"/>
      <c r="D735" s="46"/>
      <c r="E735" s="46"/>
      <c r="F735" s="47"/>
      <c r="G735" s="46"/>
      <c r="H735" s="46"/>
      <c r="I735" s="48"/>
      <c r="J735" s="49">
        <f t="shared" ref="J735:V735" si="151">SUBTOTAL(9,J697:J733)</f>
        <v>165738170165</v>
      </c>
      <c r="K735" s="49">
        <f t="shared" si="151"/>
        <v>172858861160</v>
      </c>
      <c r="L735" s="49">
        <f t="shared" si="151"/>
        <v>4003021.32</v>
      </c>
      <c r="M735" s="49">
        <f t="shared" si="151"/>
        <v>172858861160</v>
      </c>
      <c r="N735" s="49">
        <f t="shared" si="151"/>
        <v>0</v>
      </c>
      <c r="O735" s="49">
        <f t="shared" si="151"/>
        <v>3199889449.3399997</v>
      </c>
      <c r="P735" s="49">
        <f t="shared" si="151"/>
        <v>0</v>
      </c>
      <c r="Q735" s="49">
        <f t="shared" si="151"/>
        <v>147714943777.83994</v>
      </c>
      <c r="R735" s="49">
        <f t="shared" si="151"/>
        <v>147714430886.87994</v>
      </c>
      <c r="S735" s="49">
        <f t="shared" si="151"/>
        <v>21940024911.499996</v>
      </c>
      <c r="T735" s="49">
        <f t="shared" si="151"/>
        <v>21944027932.819996</v>
      </c>
      <c r="U735" s="49">
        <f t="shared" si="151"/>
        <v>0</v>
      </c>
      <c r="V735" s="49">
        <f t="shared" si="151"/>
        <v>21944027932.819988</v>
      </c>
      <c r="W735" s="50">
        <f t="shared" si="143"/>
        <v>0.85454076688098402</v>
      </c>
      <c r="X735" s="50">
        <f t="shared" si="144"/>
        <v>0.85454076688098402</v>
      </c>
      <c r="Y735" s="50">
        <f t="shared" si="145"/>
        <v>1.8511573128890096E-2</v>
      </c>
      <c r="Z735" s="50">
        <f t="shared" si="146"/>
        <v>0.87305234000987408</v>
      </c>
    </row>
    <row r="736" spans="1:26" outlineLevel="4" x14ac:dyDescent="0.35">
      <c r="A736" s="18" t="s">
        <v>356</v>
      </c>
      <c r="B736" s="18" t="s">
        <v>440</v>
      </c>
      <c r="C736" s="18" t="s">
        <v>31</v>
      </c>
      <c r="D736" s="18" t="s">
        <v>32</v>
      </c>
      <c r="E736" s="18" t="s">
        <v>33</v>
      </c>
      <c r="F736" s="19" t="s">
        <v>34</v>
      </c>
      <c r="G736" s="18">
        <v>1111</v>
      </c>
      <c r="H736" s="18">
        <v>3480</v>
      </c>
      <c r="I736" s="20" t="s">
        <v>35</v>
      </c>
      <c r="J736" s="38" t="s">
        <v>447</v>
      </c>
      <c r="K736" s="21">
        <v>128022845</v>
      </c>
      <c r="L736" s="21">
        <v>0</v>
      </c>
      <c r="M736" s="22">
        <f t="shared" si="148"/>
        <v>128022845</v>
      </c>
      <c r="N736" s="21">
        <v>0</v>
      </c>
      <c r="O736" s="21">
        <v>0</v>
      </c>
      <c r="P736" s="21">
        <v>0</v>
      </c>
      <c r="Q736" s="21">
        <v>0</v>
      </c>
      <c r="R736" s="21">
        <v>0</v>
      </c>
      <c r="S736" s="21">
        <v>128022845</v>
      </c>
      <c r="T736" s="21">
        <v>128022845</v>
      </c>
      <c r="U736" s="21">
        <v>0</v>
      </c>
      <c r="V736" s="22">
        <f t="shared" si="147"/>
        <v>128022845</v>
      </c>
      <c r="W736" s="23">
        <f t="shared" si="143"/>
        <v>0</v>
      </c>
      <c r="X736" s="23">
        <f t="shared" si="144"/>
        <v>0</v>
      </c>
      <c r="Y736" s="23">
        <f t="shared" si="145"/>
        <v>0</v>
      </c>
      <c r="Z736" s="23">
        <f t="shared" si="146"/>
        <v>0</v>
      </c>
    </row>
    <row r="737" spans="1:26" outlineLevel="4" x14ac:dyDescent="0.35">
      <c r="A737" s="9" t="s">
        <v>356</v>
      </c>
      <c r="B737" s="9" t="s">
        <v>440</v>
      </c>
      <c r="C737" s="9" t="s">
        <v>31</v>
      </c>
      <c r="D737" s="9" t="s">
        <v>32</v>
      </c>
      <c r="E737" s="9" t="s">
        <v>33</v>
      </c>
      <c r="F737" s="10" t="s">
        <v>36</v>
      </c>
      <c r="G737" s="9">
        <v>1111</v>
      </c>
      <c r="H737" s="9">
        <v>3480</v>
      </c>
      <c r="I737" s="11" t="s">
        <v>35</v>
      </c>
      <c r="J737" s="12">
        <v>47329559585</v>
      </c>
      <c r="K737" s="12">
        <v>47343190714</v>
      </c>
      <c r="L737" s="12">
        <v>0</v>
      </c>
      <c r="M737" s="13">
        <f t="shared" si="148"/>
        <v>47343190714</v>
      </c>
      <c r="N737" s="12">
        <v>0</v>
      </c>
      <c r="O737" s="12">
        <v>17020249.98</v>
      </c>
      <c r="P737" s="12">
        <v>0</v>
      </c>
      <c r="Q737" s="12">
        <v>40998306276.540001</v>
      </c>
      <c r="R737" s="12">
        <v>40998306276.540001</v>
      </c>
      <c r="S737" s="12">
        <v>6327864187.4799995</v>
      </c>
      <c r="T737" s="12">
        <v>6327864187.4799995</v>
      </c>
      <c r="U737" s="12">
        <v>0</v>
      </c>
      <c r="V737" s="13">
        <f t="shared" si="147"/>
        <v>6327864187.4799957</v>
      </c>
      <c r="W737" s="14">
        <f t="shared" si="143"/>
        <v>0.86598105573852391</v>
      </c>
      <c r="X737" s="14">
        <f t="shared" si="144"/>
        <v>0.86598105573852391</v>
      </c>
      <c r="Y737" s="14">
        <f t="shared" si="145"/>
        <v>3.5950787691558969E-4</v>
      </c>
      <c r="Z737" s="14">
        <f t="shared" si="146"/>
        <v>0.86634056361543954</v>
      </c>
    </row>
    <row r="738" spans="1:26" outlineLevel="4" x14ac:dyDescent="0.35">
      <c r="A738" s="9" t="s">
        <v>356</v>
      </c>
      <c r="B738" s="9" t="s">
        <v>440</v>
      </c>
      <c r="C738" s="9" t="s">
        <v>31</v>
      </c>
      <c r="D738" s="9" t="s">
        <v>37</v>
      </c>
      <c r="E738" s="9" t="s">
        <v>33</v>
      </c>
      <c r="F738" s="10" t="s">
        <v>34</v>
      </c>
      <c r="G738" s="9">
        <v>1111</v>
      </c>
      <c r="H738" s="9">
        <v>3480</v>
      </c>
      <c r="I738" s="11" t="s">
        <v>38</v>
      </c>
      <c r="J738" s="37" t="s">
        <v>447</v>
      </c>
      <c r="K738" s="12">
        <v>568000000</v>
      </c>
      <c r="L738" s="12">
        <v>0</v>
      </c>
      <c r="M738" s="13">
        <f t="shared" si="148"/>
        <v>568000000</v>
      </c>
      <c r="N738" s="12">
        <v>0</v>
      </c>
      <c r="O738" s="12">
        <v>0</v>
      </c>
      <c r="P738" s="12">
        <v>0</v>
      </c>
      <c r="Q738" s="12">
        <v>568000000</v>
      </c>
      <c r="R738" s="12">
        <v>568000000</v>
      </c>
      <c r="S738" s="12">
        <v>0</v>
      </c>
      <c r="T738" s="12">
        <v>0</v>
      </c>
      <c r="U738" s="12">
        <v>0</v>
      </c>
      <c r="V738" s="13">
        <f t="shared" si="147"/>
        <v>0</v>
      </c>
      <c r="W738" s="14">
        <f t="shared" si="143"/>
        <v>1</v>
      </c>
      <c r="X738" s="14">
        <f t="shared" si="144"/>
        <v>1</v>
      </c>
      <c r="Y738" s="14">
        <f t="shared" si="145"/>
        <v>0</v>
      </c>
      <c r="Z738" s="14">
        <f t="shared" si="146"/>
        <v>1</v>
      </c>
    </row>
    <row r="739" spans="1:26" outlineLevel="4" x14ac:dyDescent="0.35">
      <c r="A739" s="9" t="s">
        <v>356</v>
      </c>
      <c r="B739" s="9" t="s">
        <v>440</v>
      </c>
      <c r="C739" s="9" t="s">
        <v>31</v>
      </c>
      <c r="D739" s="9" t="s">
        <v>37</v>
      </c>
      <c r="E739" s="9" t="s">
        <v>33</v>
      </c>
      <c r="F739" s="10" t="s">
        <v>36</v>
      </c>
      <c r="G739" s="9">
        <v>1111</v>
      </c>
      <c r="H739" s="9">
        <v>3480</v>
      </c>
      <c r="I739" s="11" t="s">
        <v>38</v>
      </c>
      <c r="J739" s="12">
        <v>1657510831</v>
      </c>
      <c r="K739" s="12">
        <v>1960303960</v>
      </c>
      <c r="L739" s="12">
        <v>0</v>
      </c>
      <c r="M739" s="13">
        <f t="shared" si="148"/>
        <v>1960303960</v>
      </c>
      <c r="N739" s="12">
        <v>0</v>
      </c>
      <c r="O739" s="12">
        <v>4227473.82</v>
      </c>
      <c r="P739" s="12">
        <v>0</v>
      </c>
      <c r="Q739" s="12">
        <v>1492483585.53</v>
      </c>
      <c r="R739" s="12">
        <v>1492483585.53</v>
      </c>
      <c r="S739" s="12">
        <v>463592900.64999998</v>
      </c>
      <c r="T739" s="12">
        <v>463592900.64999998</v>
      </c>
      <c r="U739" s="12">
        <v>0</v>
      </c>
      <c r="V739" s="13">
        <f t="shared" si="147"/>
        <v>463592900.6500001</v>
      </c>
      <c r="W739" s="14">
        <f t="shared" si="143"/>
        <v>0.76135314521835684</v>
      </c>
      <c r="X739" s="14">
        <f t="shared" si="144"/>
        <v>0.76135314521835684</v>
      </c>
      <c r="Y739" s="14">
        <f t="shared" si="145"/>
        <v>2.1565399582215814E-3</v>
      </c>
      <c r="Z739" s="14">
        <f t="shared" si="146"/>
        <v>0.76350968517657847</v>
      </c>
    </row>
    <row r="740" spans="1:26" outlineLevel="4" x14ac:dyDescent="0.35">
      <c r="A740" s="9" t="s">
        <v>356</v>
      </c>
      <c r="B740" s="9" t="s">
        <v>440</v>
      </c>
      <c r="C740" s="9" t="s">
        <v>31</v>
      </c>
      <c r="D740" s="9" t="s">
        <v>357</v>
      </c>
      <c r="E740" s="9" t="s">
        <v>33</v>
      </c>
      <c r="F740" s="10" t="s">
        <v>36</v>
      </c>
      <c r="G740" s="9">
        <v>1111</v>
      </c>
      <c r="H740" s="9">
        <v>3480</v>
      </c>
      <c r="I740" s="11" t="s">
        <v>358</v>
      </c>
      <c r="J740" s="12">
        <v>35431323</v>
      </c>
      <c r="K740" s="12">
        <v>33731323</v>
      </c>
      <c r="L740" s="12">
        <v>0</v>
      </c>
      <c r="M740" s="13">
        <f t="shared" si="148"/>
        <v>33731323</v>
      </c>
      <c r="N740" s="12">
        <v>0</v>
      </c>
      <c r="O740" s="12">
        <v>19351.189999999999</v>
      </c>
      <c r="P740" s="12">
        <v>0</v>
      </c>
      <c r="Q740" s="12">
        <v>26751897.120000001</v>
      </c>
      <c r="R740" s="12">
        <v>26751897.120000001</v>
      </c>
      <c r="S740" s="12">
        <v>6960074.6900000004</v>
      </c>
      <c r="T740" s="12">
        <v>6960074.6900000004</v>
      </c>
      <c r="U740" s="12">
        <v>0</v>
      </c>
      <c r="V740" s="13">
        <f t="shared" si="147"/>
        <v>6960074.6900000013</v>
      </c>
      <c r="W740" s="14">
        <f t="shared" si="143"/>
        <v>0.79308769240981147</v>
      </c>
      <c r="X740" s="14">
        <f t="shared" si="144"/>
        <v>0.79308769240981147</v>
      </c>
      <c r="Y740" s="14">
        <f t="shared" si="145"/>
        <v>5.7368606621210796E-4</v>
      </c>
      <c r="Z740" s="14">
        <f t="shared" si="146"/>
        <v>0.79366137847602358</v>
      </c>
    </row>
    <row r="741" spans="1:26" outlineLevel="4" x14ac:dyDescent="0.35">
      <c r="A741" s="9" t="s">
        <v>356</v>
      </c>
      <c r="B741" s="9" t="s">
        <v>440</v>
      </c>
      <c r="C741" s="9" t="s">
        <v>31</v>
      </c>
      <c r="D741" s="9" t="s">
        <v>359</v>
      </c>
      <c r="E741" s="9" t="s">
        <v>33</v>
      </c>
      <c r="F741" s="10" t="s">
        <v>34</v>
      </c>
      <c r="G741" s="9">
        <v>1111</v>
      </c>
      <c r="H741" s="9">
        <v>3480</v>
      </c>
      <c r="I741" s="11" t="s">
        <v>360</v>
      </c>
      <c r="J741" s="12">
        <v>20060481</v>
      </c>
      <c r="K741" s="12">
        <v>26586078</v>
      </c>
      <c r="L741" s="12">
        <v>0</v>
      </c>
      <c r="M741" s="13">
        <f t="shared" si="148"/>
        <v>26586078</v>
      </c>
      <c r="N741" s="12">
        <v>0</v>
      </c>
      <c r="O741" s="12">
        <v>8558387.3000000007</v>
      </c>
      <c r="P741" s="12">
        <v>0</v>
      </c>
      <c r="Q741" s="12">
        <v>18027690.690000001</v>
      </c>
      <c r="R741" s="12">
        <v>17677098.440000001</v>
      </c>
      <c r="S741" s="12">
        <v>0.01</v>
      </c>
      <c r="T741" s="12">
        <v>0.01</v>
      </c>
      <c r="U741" s="12">
        <v>0</v>
      </c>
      <c r="V741" s="13">
        <f t="shared" si="147"/>
        <v>9.9999979138374329E-3</v>
      </c>
      <c r="W741" s="14">
        <f t="shared" si="143"/>
        <v>0.6780876325571602</v>
      </c>
      <c r="X741" s="14">
        <f t="shared" si="144"/>
        <v>0.6780876325571602</v>
      </c>
      <c r="Y741" s="14">
        <f t="shared" si="145"/>
        <v>0.32191236706670312</v>
      </c>
      <c r="Z741" s="14">
        <f t="shared" si="146"/>
        <v>0.99999999962386332</v>
      </c>
    </row>
    <row r="742" spans="1:26" outlineLevel="4" x14ac:dyDescent="0.35">
      <c r="A742" s="9" t="s">
        <v>356</v>
      </c>
      <c r="B742" s="9" t="s">
        <v>440</v>
      </c>
      <c r="C742" s="9" t="s">
        <v>31</v>
      </c>
      <c r="D742" s="9" t="s">
        <v>43</v>
      </c>
      <c r="E742" s="9" t="s">
        <v>33</v>
      </c>
      <c r="F742" s="10" t="s">
        <v>36</v>
      </c>
      <c r="G742" s="9">
        <v>1111</v>
      </c>
      <c r="H742" s="9">
        <v>3480</v>
      </c>
      <c r="I742" s="11" t="s">
        <v>44</v>
      </c>
      <c r="J742" s="12">
        <v>8950670875</v>
      </c>
      <c r="K742" s="12">
        <v>8964688829</v>
      </c>
      <c r="L742" s="12">
        <v>0</v>
      </c>
      <c r="M742" s="13">
        <f t="shared" si="148"/>
        <v>8964688829</v>
      </c>
      <c r="N742" s="12">
        <v>0</v>
      </c>
      <c r="O742" s="12">
        <v>2623610.1800000002</v>
      </c>
      <c r="P742" s="12">
        <v>0</v>
      </c>
      <c r="Q742" s="12">
        <v>8137558582.6300001</v>
      </c>
      <c r="R742" s="12">
        <v>8137558582.6300001</v>
      </c>
      <c r="S742" s="12">
        <v>824506636.19000006</v>
      </c>
      <c r="T742" s="12">
        <v>824506636.19000006</v>
      </c>
      <c r="U742" s="12">
        <v>0</v>
      </c>
      <c r="V742" s="13">
        <f t="shared" si="147"/>
        <v>824506636.18999958</v>
      </c>
      <c r="W742" s="14">
        <f t="shared" si="143"/>
        <v>0.90773463952320299</v>
      </c>
      <c r="X742" s="14">
        <f t="shared" si="144"/>
        <v>0.90773463952320299</v>
      </c>
      <c r="Y742" s="14">
        <f t="shared" si="145"/>
        <v>2.9266048493650402E-4</v>
      </c>
      <c r="Z742" s="14">
        <f t="shared" si="146"/>
        <v>0.90802730000813947</v>
      </c>
    </row>
    <row r="743" spans="1:26" outlineLevel="4" x14ac:dyDescent="0.35">
      <c r="A743" s="9" t="s">
        <v>356</v>
      </c>
      <c r="B743" s="9" t="s">
        <v>440</v>
      </c>
      <c r="C743" s="9" t="s">
        <v>31</v>
      </c>
      <c r="D743" s="9" t="s">
        <v>45</v>
      </c>
      <c r="E743" s="9" t="s">
        <v>33</v>
      </c>
      <c r="F743" s="10" t="s">
        <v>36</v>
      </c>
      <c r="G743" s="9">
        <v>1111</v>
      </c>
      <c r="H743" s="9">
        <v>3480</v>
      </c>
      <c r="I743" s="11" t="s">
        <v>46</v>
      </c>
      <c r="J743" s="12">
        <v>2395331851</v>
      </c>
      <c r="K743" s="12">
        <v>2375331851</v>
      </c>
      <c r="L743" s="12">
        <v>0</v>
      </c>
      <c r="M743" s="13">
        <f t="shared" si="148"/>
        <v>2375331851</v>
      </c>
      <c r="N743" s="12">
        <v>0</v>
      </c>
      <c r="O743" s="12">
        <v>859233.58</v>
      </c>
      <c r="P743" s="12">
        <v>0</v>
      </c>
      <c r="Q743" s="12">
        <v>2107163261</v>
      </c>
      <c r="R743" s="12">
        <v>2107163261</v>
      </c>
      <c r="S743" s="12">
        <v>267309356.41999999</v>
      </c>
      <c r="T743" s="12">
        <v>267309356.41999999</v>
      </c>
      <c r="U743" s="12">
        <v>0</v>
      </c>
      <c r="V743" s="13">
        <f t="shared" si="147"/>
        <v>267309356.42000008</v>
      </c>
      <c r="W743" s="14">
        <f t="shared" si="143"/>
        <v>0.88710268424721261</v>
      </c>
      <c r="X743" s="14">
        <f t="shared" si="144"/>
        <v>0.88710268424721261</v>
      </c>
      <c r="Y743" s="14">
        <f t="shared" si="145"/>
        <v>3.617320163657419E-4</v>
      </c>
      <c r="Z743" s="14">
        <f t="shared" si="146"/>
        <v>0.8874644162635783</v>
      </c>
    </row>
    <row r="744" spans="1:26" outlineLevel="4" x14ac:dyDescent="0.35">
      <c r="A744" s="9" t="s">
        <v>356</v>
      </c>
      <c r="B744" s="9" t="s">
        <v>440</v>
      </c>
      <c r="C744" s="9" t="s">
        <v>31</v>
      </c>
      <c r="D744" s="9" t="s">
        <v>47</v>
      </c>
      <c r="E744" s="9" t="s">
        <v>33</v>
      </c>
      <c r="F744" s="10" t="s">
        <v>34</v>
      </c>
      <c r="G744" s="9">
        <v>1111</v>
      </c>
      <c r="H744" s="9">
        <v>3480</v>
      </c>
      <c r="I744" s="11" t="s">
        <v>48</v>
      </c>
      <c r="J744" s="12">
        <v>6150075712</v>
      </c>
      <c r="K744" s="12">
        <v>6489215524</v>
      </c>
      <c r="L744" s="12">
        <v>0</v>
      </c>
      <c r="M744" s="13">
        <f t="shared" si="148"/>
        <v>6489215524</v>
      </c>
      <c r="N744" s="12">
        <v>0</v>
      </c>
      <c r="O744" s="12">
        <v>0</v>
      </c>
      <c r="P744" s="12">
        <v>0</v>
      </c>
      <c r="Q744" s="12">
        <v>225640940.03999999</v>
      </c>
      <c r="R744" s="12">
        <v>225640940.03999999</v>
      </c>
      <c r="S744" s="12">
        <v>6263574583.96</v>
      </c>
      <c r="T744" s="12">
        <v>6263574583.96</v>
      </c>
      <c r="U744" s="12">
        <v>0</v>
      </c>
      <c r="V744" s="13">
        <f t="shared" si="147"/>
        <v>6263574583.96</v>
      </c>
      <c r="W744" s="14">
        <f t="shared" si="143"/>
        <v>3.477168221728491E-2</v>
      </c>
      <c r="X744" s="14">
        <f t="shared" si="144"/>
        <v>3.477168221728491E-2</v>
      </c>
      <c r="Y744" s="14">
        <f t="shared" si="145"/>
        <v>0</v>
      </c>
      <c r="Z744" s="14">
        <f t="shared" si="146"/>
        <v>3.477168221728491E-2</v>
      </c>
    </row>
    <row r="745" spans="1:26" outlineLevel="4" x14ac:dyDescent="0.35">
      <c r="A745" s="9" t="s">
        <v>356</v>
      </c>
      <c r="B745" s="9" t="s">
        <v>440</v>
      </c>
      <c r="C745" s="9" t="s">
        <v>31</v>
      </c>
      <c r="D745" s="9" t="s">
        <v>49</v>
      </c>
      <c r="E745" s="9" t="s">
        <v>33</v>
      </c>
      <c r="F745" s="10" t="s">
        <v>34</v>
      </c>
      <c r="G745" s="9">
        <v>1111</v>
      </c>
      <c r="H745" s="9">
        <v>3480</v>
      </c>
      <c r="I745" s="11" t="s">
        <v>50</v>
      </c>
      <c r="J745" s="12">
        <v>5564773454</v>
      </c>
      <c r="K745" s="12">
        <v>5435374777</v>
      </c>
      <c r="L745" s="12">
        <v>0</v>
      </c>
      <c r="M745" s="13">
        <f t="shared" si="148"/>
        <v>5435374777</v>
      </c>
      <c r="N745" s="12">
        <v>0</v>
      </c>
      <c r="O745" s="12">
        <v>1427186.66</v>
      </c>
      <c r="P745" s="12">
        <v>0</v>
      </c>
      <c r="Q745" s="12">
        <v>5417770910.1700001</v>
      </c>
      <c r="R745" s="12">
        <v>5417770910.1700001</v>
      </c>
      <c r="S745" s="12">
        <v>16176680.17</v>
      </c>
      <c r="T745" s="12">
        <v>16176680.17</v>
      </c>
      <c r="U745" s="12">
        <v>0</v>
      </c>
      <c r="V745" s="13">
        <f t="shared" si="147"/>
        <v>16176680.170000076</v>
      </c>
      <c r="W745" s="14">
        <f t="shared" si="143"/>
        <v>0.99676124139507516</v>
      </c>
      <c r="X745" s="14">
        <f t="shared" si="144"/>
        <v>0.99676124139507516</v>
      </c>
      <c r="Y745" s="14">
        <f t="shared" si="145"/>
        <v>2.6257373567673676E-4</v>
      </c>
      <c r="Z745" s="14">
        <f t="shared" si="146"/>
        <v>0.99702381513075189</v>
      </c>
    </row>
    <row r="746" spans="1:26" outlineLevel="4" x14ac:dyDescent="0.35">
      <c r="A746" s="9" t="s">
        <v>356</v>
      </c>
      <c r="B746" s="9" t="s">
        <v>440</v>
      </c>
      <c r="C746" s="9" t="s">
        <v>31</v>
      </c>
      <c r="D746" s="9" t="s">
        <v>51</v>
      </c>
      <c r="E746" s="9" t="s">
        <v>33</v>
      </c>
      <c r="F746" s="10" t="s">
        <v>36</v>
      </c>
      <c r="G746" s="9">
        <v>1111</v>
      </c>
      <c r="H746" s="9">
        <v>3480</v>
      </c>
      <c r="I746" s="11" t="s">
        <v>52</v>
      </c>
      <c r="J746" s="12">
        <v>11732309998</v>
      </c>
      <c r="K746" s="12">
        <v>13026636354</v>
      </c>
      <c r="L746" s="12">
        <v>0</v>
      </c>
      <c r="M746" s="13">
        <f t="shared" si="148"/>
        <v>13026636354</v>
      </c>
      <c r="N746" s="12">
        <v>0</v>
      </c>
      <c r="O746" s="12">
        <v>5915671.9000000004</v>
      </c>
      <c r="P746" s="12">
        <v>0</v>
      </c>
      <c r="Q746" s="12">
        <v>11731817254.450001</v>
      </c>
      <c r="R746" s="12">
        <v>11731817254.450001</v>
      </c>
      <c r="S746" s="12">
        <v>1288903427.6500001</v>
      </c>
      <c r="T746" s="12">
        <v>1288903427.6500001</v>
      </c>
      <c r="U746" s="12">
        <v>0</v>
      </c>
      <c r="V746" s="13">
        <f t="shared" si="147"/>
        <v>1288903427.6499996</v>
      </c>
      <c r="W746" s="14">
        <f t="shared" si="143"/>
        <v>0.90060219197318669</v>
      </c>
      <c r="X746" s="14">
        <f t="shared" si="144"/>
        <v>0.90060219197318669</v>
      </c>
      <c r="Y746" s="14">
        <f t="shared" si="145"/>
        <v>4.5412121281665437E-4</v>
      </c>
      <c r="Z746" s="14">
        <f t="shared" si="146"/>
        <v>0.90105631318600332</v>
      </c>
    </row>
    <row r="747" spans="1:26" ht="78" outlineLevel="4" x14ac:dyDescent="0.35">
      <c r="A747" s="9" t="s">
        <v>356</v>
      </c>
      <c r="B747" s="9" t="s">
        <v>440</v>
      </c>
      <c r="C747" s="9" t="s">
        <v>31</v>
      </c>
      <c r="D747" s="9" t="s">
        <v>53</v>
      </c>
      <c r="E747" s="9" t="s">
        <v>54</v>
      </c>
      <c r="F747" s="10" t="s">
        <v>34</v>
      </c>
      <c r="G747" s="9">
        <v>1112</v>
      </c>
      <c r="H747" s="9">
        <v>3480</v>
      </c>
      <c r="I747" s="11" t="s">
        <v>55</v>
      </c>
      <c r="J747" s="12">
        <v>7188753439</v>
      </c>
      <c r="K747" s="12">
        <v>7188753439</v>
      </c>
      <c r="L747" s="12">
        <v>0</v>
      </c>
      <c r="M747" s="13">
        <f t="shared" si="148"/>
        <v>7188753439</v>
      </c>
      <c r="N747" s="12">
        <v>0</v>
      </c>
      <c r="O747" s="12">
        <v>707271201</v>
      </c>
      <c r="P747" s="12">
        <v>0</v>
      </c>
      <c r="Q747" s="12">
        <v>6481482238</v>
      </c>
      <c r="R747" s="12">
        <v>6481482238</v>
      </c>
      <c r="S747" s="12">
        <v>0</v>
      </c>
      <c r="T747" s="12">
        <v>0</v>
      </c>
      <c r="U747" s="12">
        <v>0</v>
      </c>
      <c r="V747" s="13">
        <f t="shared" si="147"/>
        <v>0</v>
      </c>
      <c r="W747" s="14">
        <f t="shared" si="143"/>
        <v>0.90161420794279101</v>
      </c>
      <c r="X747" s="14">
        <f t="shared" si="144"/>
        <v>0.90161420794279101</v>
      </c>
      <c r="Y747" s="14">
        <f t="shared" si="145"/>
        <v>9.8385792057208987E-2</v>
      </c>
      <c r="Z747" s="14">
        <f t="shared" si="146"/>
        <v>1</v>
      </c>
    </row>
    <row r="748" spans="1:26" ht="52" outlineLevel="4" x14ac:dyDescent="0.35">
      <c r="A748" s="9" t="s">
        <v>356</v>
      </c>
      <c r="B748" s="9" t="s">
        <v>440</v>
      </c>
      <c r="C748" s="9" t="s">
        <v>31</v>
      </c>
      <c r="D748" s="9" t="s">
        <v>56</v>
      </c>
      <c r="E748" s="9" t="s">
        <v>54</v>
      </c>
      <c r="F748" s="10" t="s">
        <v>34</v>
      </c>
      <c r="G748" s="9">
        <v>1112</v>
      </c>
      <c r="H748" s="9">
        <v>3480</v>
      </c>
      <c r="I748" s="11" t="s">
        <v>57</v>
      </c>
      <c r="J748" s="12">
        <v>388581267</v>
      </c>
      <c r="K748" s="12">
        <v>388581267</v>
      </c>
      <c r="L748" s="12">
        <v>0</v>
      </c>
      <c r="M748" s="13">
        <f t="shared" si="148"/>
        <v>388581267</v>
      </c>
      <c r="N748" s="12">
        <v>0</v>
      </c>
      <c r="O748" s="12">
        <v>38492477</v>
      </c>
      <c r="P748" s="12">
        <v>0</v>
      </c>
      <c r="Q748" s="12">
        <v>350088790</v>
      </c>
      <c r="R748" s="12">
        <v>350088790</v>
      </c>
      <c r="S748" s="12">
        <v>0</v>
      </c>
      <c r="T748" s="12">
        <v>0</v>
      </c>
      <c r="U748" s="12">
        <v>0</v>
      </c>
      <c r="V748" s="13">
        <f t="shared" si="147"/>
        <v>0</v>
      </c>
      <c r="W748" s="14">
        <f t="shared" si="143"/>
        <v>0.90094098643206078</v>
      </c>
      <c r="X748" s="14">
        <f t="shared" si="144"/>
        <v>0.90094098643206078</v>
      </c>
      <c r="Y748" s="14">
        <f t="shared" si="145"/>
        <v>9.9059013567939183E-2</v>
      </c>
      <c r="Z748" s="14">
        <f t="shared" si="146"/>
        <v>1</v>
      </c>
    </row>
    <row r="749" spans="1:26" ht="78" outlineLevel="4" x14ac:dyDescent="0.35">
      <c r="A749" s="9" t="s">
        <v>356</v>
      </c>
      <c r="B749" s="9" t="s">
        <v>440</v>
      </c>
      <c r="C749" s="9" t="s">
        <v>31</v>
      </c>
      <c r="D749" s="9" t="s">
        <v>58</v>
      </c>
      <c r="E749" s="9" t="s">
        <v>54</v>
      </c>
      <c r="F749" s="10" t="s">
        <v>34</v>
      </c>
      <c r="G749" s="9">
        <v>1112</v>
      </c>
      <c r="H749" s="9">
        <v>3480</v>
      </c>
      <c r="I749" s="11" t="s">
        <v>200</v>
      </c>
      <c r="J749" s="12">
        <v>241378882</v>
      </c>
      <c r="K749" s="12">
        <v>191378882</v>
      </c>
      <c r="L749" s="12">
        <v>0</v>
      </c>
      <c r="M749" s="13">
        <f t="shared" si="148"/>
        <v>191378882</v>
      </c>
      <c r="N749" s="12">
        <v>0</v>
      </c>
      <c r="O749" s="12">
        <v>62686675</v>
      </c>
      <c r="P749" s="12">
        <v>0</v>
      </c>
      <c r="Q749" s="12">
        <v>128692207</v>
      </c>
      <c r="R749" s="12">
        <v>128692207</v>
      </c>
      <c r="S749" s="12">
        <v>0</v>
      </c>
      <c r="T749" s="12">
        <v>0</v>
      </c>
      <c r="U749" s="12">
        <v>0</v>
      </c>
      <c r="V749" s="13">
        <f t="shared" si="147"/>
        <v>0</v>
      </c>
      <c r="W749" s="14">
        <f t="shared" si="143"/>
        <v>0.67244727137657745</v>
      </c>
      <c r="X749" s="14">
        <f t="shared" si="144"/>
        <v>0.67244727137657745</v>
      </c>
      <c r="Y749" s="14">
        <f t="shared" si="145"/>
        <v>0.3275527286234225</v>
      </c>
      <c r="Z749" s="14">
        <f t="shared" si="146"/>
        <v>1</v>
      </c>
    </row>
    <row r="750" spans="1:26" ht="52" outlineLevel="4" x14ac:dyDescent="0.35">
      <c r="A750" s="9" t="s">
        <v>356</v>
      </c>
      <c r="B750" s="9" t="s">
        <v>440</v>
      </c>
      <c r="C750" s="9" t="s">
        <v>31</v>
      </c>
      <c r="D750" s="9" t="s">
        <v>60</v>
      </c>
      <c r="E750" s="9" t="s">
        <v>54</v>
      </c>
      <c r="F750" s="10" t="s">
        <v>34</v>
      </c>
      <c r="G750" s="9">
        <v>1112</v>
      </c>
      <c r="H750" s="9">
        <v>3480</v>
      </c>
      <c r="I750" s="11" t="s">
        <v>61</v>
      </c>
      <c r="J750" s="12">
        <v>2331487602</v>
      </c>
      <c r="K750" s="12">
        <v>2331487602</v>
      </c>
      <c r="L750" s="12">
        <v>0</v>
      </c>
      <c r="M750" s="13">
        <f t="shared" si="148"/>
        <v>2331487602</v>
      </c>
      <c r="N750" s="12">
        <v>0</v>
      </c>
      <c r="O750" s="12">
        <v>231502230</v>
      </c>
      <c r="P750" s="12">
        <v>0</v>
      </c>
      <c r="Q750" s="12">
        <v>2099985372</v>
      </c>
      <c r="R750" s="12">
        <v>2099985372</v>
      </c>
      <c r="S750" s="12">
        <v>0</v>
      </c>
      <c r="T750" s="12">
        <v>0</v>
      </c>
      <c r="U750" s="12">
        <v>0</v>
      </c>
      <c r="V750" s="13">
        <f t="shared" si="147"/>
        <v>0</v>
      </c>
      <c r="W750" s="14">
        <f t="shared" si="143"/>
        <v>0.9007062144351905</v>
      </c>
      <c r="X750" s="14">
        <f t="shared" si="144"/>
        <v>0.9007062144351905</v>
      </c>
      <c r="Y750" s="14">
        <f t="shared" si="145"/>
        <v>9.9293785564809542E-2</v>
      </c>
      <c r="Z750" s="14">
        <f t="shared" si="146"/>
        <v>1</v>
      </c>
    </row>
    <row r="751" spans="1:26" ht="65" outlineLevel="4" x14ac:dyDescent="0.35">
      <c r="A751" s="9" t="s">
        <v>356</v>
      </c>
      <c r="B751" s="9" t="s">
        <v>440</v>
      </c>
      <c r="C751" s="9" t="s">
        <v>31</v>
      </c>
      <c r="D751" s="9" t="s">
        <v>62</v>
      </c>
      <c r="E751" s="9" t="s">
        <v>54</v>
      </c>
      <c r="F751" s="10" t="s">
        <v>34</v>
      </c>
      <c r="G751" s="9">
        <v>1112</v>
      </c>
      <c r="H751" s="9">
        <v>3480</v>
      </c>
      <c r="I751" s="11" t="s">
        <v>63</v>
      </c>
      <c r="J751" s="12">
        <v>1165743801</v>
      </c>
      <c r="K751" s="12">
        <v>1165743801</v>
      </c>
      <c r="L751" s="12">
        <v>0</v>
      </c>
      <c r="M751" s="13">
        <f t="shared" si="148"/>
        <v>1165743801</v>
      </c>
      <c r="N751" s="12">
        <v>0</v>
      </c>
      <c r="O751" s="12">
        <v>115482667</v>
      </c>
      <c r="P751" s="12">
        <v>0</v>
      </c>
      <c r="Q751" s="12">
        <v>1050261134</v>
      </c>
      <c r="R751" s="12">
        <v>1050261134</v>
      </c>
      <c r="S751" s="12">
        <v>0</v>
      </c>
      <c r="T751" s="12">
        <v>0</v>
      </c>
      <c r="U751" s="12">
        <v>0</v>
      </c>
      <c r="V751" s="13">
        <f t="shared" si="147"/>
        <v>0</v>
      </c>
      <c r="W751" s="14">
        <f t="shared" si="143"/>
        <v>0.90093649487911798</v>
      </c>
      <c r="X751" s="14">
        <f t="shared" si="144"/>
        <v>0.90093649487911798</v>
      </c>
      <c r="Y751" s="14">
        <f t="shared" si="145"/>
        <v>9.9063505120882051E-2</v>
      </c>
      <c r="Z751" s="14">
        <f t="shared" si="146"/>
        <v>1</v>
      </c>
    </row>
    <row r="752" spans="1:26" ht="52" outlineLevel="4" x14ac:dyDescent="0.35">
      <c r="A752" s="9" t="s">
        <v>356</v>
      </c>
      <c r="B752" s="9" t="s">
        <v>440</v>
      </c>
      <c r="C752" s="9" t="s">
        <v>31</v>
      </c>
      <c r="D752" s="9" t="s">
        <v>64</v>
      </c>
      <c r="E752" s="9" t="s">
        <v>54</v>
      </c>
      <c r="F752" s="10" t="s">
        <v>34</v>
      </c>
      <c r="G752" s="9">
        <v>1112</v>
      </c>
      <c r="H752" s="9">
        <v>3480</v>
      </c>
      <c r="I752" s="11" t="s">
        <v>65</v>
      </c>
      <c r="J752" s="12">
        <v>4809889427</v>
      </c>
      <c r="K752" s="12">
        <v>4809889427</v>
      </c>
      <c r="L752" s="12">
        <v>0</v>
      </c>
      <c r="M752" s="13">
        <f t="shared" si="148"/>
        <v>4809889427</v>
      </c>
      <c r="N752" s="12">
        <v>0</v>
      </c>
      <c r="O752" s="12">
        <v>18308520.77</v>
      </c>
      <c r="P752" s="12">
        <v>0</v>
      </c>
      <c r="Q752" s="12">
        <v>4791580906.2299995</v>
      </c>
      <c r="R752" s="12">
        <v>4791580906.2299995</v>
      </c>
      <c r="S752" s="12">
        <v>0</v>
      </c>
      <c r="T752" s="12">
        <v>0</v>
      </c>
      <c r="U752" s="12">
        <v>0</v>
      </c>
      <c r="V752" s="13">
        <f t="shared" si="147"/>
        <v>0</v>
      </c>
      <c r="W752" s="14">
        <f t="shared" si="143"/>
        <v>0.99619356722272512</v>
      </c>
      <c r="X752" s="14">
        <f t="shared" si="144"/>
        <v>0.99619356722272512</v>
      </c>
      <c r="Y752" s="14">
        <f t="shared" si="145"/>
        <v>3.8064327772747361E-3</v>
      </c>
      <c r="Z752" s="14">
        <f t="shared" si="146"/>
        <v>0.99999999999999989</v>
      </c>
    </row>
    <row r="753" spans="1:26" outlineLevel="3" x14ac:dyDescent="0.35">
      <c r="A753" s="24"/>
      <c r="B753" s="24"/>
      <c r="C753" s="24" t="s">
        <v>460</v>
      </c>
      <c r="D753" s="24"/>
      <c r="E753" s="24"/>
      <c r="F753" s="25"/>
      <c r="G753" s="24"/>
      <c r="H753" s="24"/>
      <c r="I753" s="26"/>
      <c r="J753" s="27">
        <f t="shared" ref="J753:V753" si="152">SUBTOTAL(9,J736:J752)</f>
        <v>99961558528</v>
      </c>
      <c r="K753" s="27">
        <f t="shared" si="152"/>
        <v>102426916673</v>
      </c>
      <c r="L753" s="27">
        <f t="shared" si="152"/>
        <v>0</v>
      </c>
      <c r="M753" s="27">
        <f t="shared" si="152"/>
        <v>102426916673</v>
      </c>
      <c r="N753" s="27">
        <f t="shared" si="152"/>
        <v>0</v>
      </c>
      <c r="O753" s="27">
        <f t="shared" si="152"/>
        <v>1214394935.3800001</v>
      </c>
      <c r="P753" s="27">
        <f t="shared" si="152"/>
        <v>0</v>
      </c>
      <c r="Q753" s="27">
        <f t="shared" si="152"/>
        <v>85625611045.399994</v>
      </c>
      <c r="R753" s="27">
        <f t="shared" si="152"/>
        <v>85625260453.149994</v>
      </c>
      <c r="S753" s="27">
        <f t="shared" si="152"/>
        <v>15586910692.219997</v>
      </c>
      <c r="T753" s="27">
        <f t="shared" si="152"/>
        <v>15586910692.219997</v>
      </c>
      <c r="U753" s="27">
        <f t="shared" si="152"/>
        <v>0</v>
      </c>
      <c r="V753" s="27">
        <f t="shared" si="152"/>
        <v>15586910692.219994</v>
      </c>
      <c r="W753" s="28">
        <f t="shared" si="143"/>
        <v>0.8359678669110141</v>
      </c>
      <c r="X753" s="28">
        <f t="shared" si="144"/>
        <v>0.8359678669110141</v>
      </c>
      <c r="Y753" s="28">
        <f t="shared" si="145"/>
        <v>1.1856209039826713E-2</v>
      </c>
      <c r="Z753" s="28">
        <f t="shared" si="146"/>
        <v>0.84782407595084086</v>
      </c>
    </row>
    <row r="754" spans="1:26" ht="78" outlineLevel="4" x14ac:dyDescent="0.35">
      <c r="A754" s="18" t="s">
        <v>356</v>
      </c>
      <c r="B754" s="18" t="s">
        <v>440</v>
      </c>
      <c r="C754" s="18" t="s">
        <v>139</v>
      </c>
      <c r="D754" s="18" t="s">
        <v>140</v>
      </c>
      <c r="E754" s="18" t="s">
        <v>54</v>
      </c>
      <c r="F754" s="19" t="s">
        <v>34</v>
      </c>
      <c r="G754" s="18">
        <v>1310</v>
      </c>
      <c r="H754" s="18">
        <v>3480</v>
      </c>
      <c r="I754" s="20" t="s">
        <v>141</v>
      </c>
      <c r="J754" s="21">
        <v>69919713</v>
      </c>
      <c r="K754" s="21">
        <v>49919713</v>
      </c>
      <c r="L754" s="21">
        <v>0</v>
      </c>
      <c r="M754" s="22">
        <f t="shared" si="148"/>
        <v>49919713</v>
      </c>
      <c r="N754" s="21">
        <v>0</v>
      </c>
      <c r="O754" s="21">
        <v>12826015.1</v>
      </c>
      <c r="P754" s="21">
        <v>0</v>
      </c>
      <c r="Q754" s="21">
        <v>37093697.899999999</v>
      </c>
      <c r="R754" s="21">
        <v>37093697.899999999</v>
      </c>
      <c r="S754" s="21">
        <v>0</v>
      </c>
      <c r="T754" s="21">
        <v>0</v>
      </c>
      <c r="U754" s="21">
        <v>0</v>
      </c>
      <c r="V754" s="22">
        <f t="shared" si="147"/>
        <v>0</v>
      </c>
      <c r="W754" s="23">
        <f t="shared" si="143"/>
        <v>0.74306713061431262</v>
      </c>
      <c r="X754" s="23">
        <f t="shared" si="144"/>
        <v>0.74306713061431262</v>
      </c>
      <c r="Y754" s="23">
        <f t="shared" si="145"/>
        <v>0.25693286938568738</v>
      </c>
      <c r="Z754" s="23">
        <f t="shared" si="146"/>
        <v>1</v>
      </c>
    </row>
    <row r="755" spans="1:26" ht="78" outlineLevel="4" x14ac:dyDescent="0.35">
      <c r="A755" s="9" t="s">
        <v>356</v>
      </c>
      <c r="B755" s="9" t="s">
        <v>440</v>
      </c>
      <c r="C755" s="9" t="s">
        <v>139</v>
      </c>
      <c r="D755" s="9" t="s">
        <v>140</v>
      </c>
      <c r="E755" s="9" t="s">
        <v>142</v>
      </c>
      <c r="F755" s="10" t="s">
        <v>34</v>
      </c>
      <c r="G755" s="9">
        <v>1310</v>
      </c>
      <c r="H755" s="9">
        <v>3480</v>
      </c>
      <c r="I755" s="11" t="s">
        <v>143</v>
      </c>
      <c r="J755" s="12">
        <v>194290633</v>
      </c>
      <c r="K755" s="12">
        <v>194290633</v>
      </c>
      <c r="L755" s="12">
        <v>0</v>
      </c>
      <c r="M755" s="13">
        <f t="shared" si="148"/>
        <v>194290633</v>
      </c>
      <c r="N755" s="12">
        <v>0</v>
      </c>
      <c r="O755" s="12">
        <v>19284951.289999999</v>
      </c>
      <c r="P755" s="12">
        <v>0</v>
      </c>
      <c r="Q755" s="12">
        <v>175005681.71000001</v>
      </c>
      <c r="R755" s="12">
        <v>175005681.71000001</v>
      </c>
      <c r="S755" s="12">
        <v>0</v>
      </c>
      <c r="T755" s="12">
        <v>0</v>
      </c>
      <c r="U755" s="12">
        <v>0</v>
      </c>
      <c r="V755" s="13">
        <f t="shared" si="147"/>
        <v>0</v>
      </c>
      <c r="W755" s="14">
        <f t="shared" si="143"/>
        <v>0.90074173421422743</v>
      </c>
      <c r="X755" s="14">
        <f t="shared" si="144"/>
        <v>0.90074173421422743</v>
      </c>
      <c r="Y755" s="14">
        <f t="shared" si="145"/>
        <v>9.9258265785772584E-2</v>
      </c>
      <c r="Z755" s="14">
        <f t="shared" si="146"/>
        <v>1</v>
      </c>
    </row>
    <row r="756" spans="1:26" ht="130" outlineLevel="4" x14ac:dyDescent="0.35">
      <c r="A756" s="9" t="s">
        <v>356</v>
      </c>
      <c r="B756" s="9" t="s">
        <v>440</v>
      </c>
      <c r="C756" s="9" t="s">
        <v>139</v>
      </c>
      <c r="D756" s="9" t="s">
        <v>140</v>
      </c>
      <c r="E756" s="9" t="s">
        <v>275</v>
      </c>
      <c r="F756" s="10" t="s">
        <v>34</v>
      </c>
      <c r="G756" s="9">
        <v>1310</v>
      </c>
      <c r="H756" s="9">
        <v>3480</v>
      </c>
      <c r="I756" s="11" t="s">
        <v>441</v>
      </c>
      <c r="J756" s="12">
        <v>4490200966</v>
      </c>
      <c r="K756" s="12">
        <v>3956000247</v>
      </c>
      <c r="L756" s="12">
        <v>0</v>
      </c>
      <c r="M756" s="13">
        <f t="shared" si="148"/>
        <v>3956000247</v>
      </c>
      <c r="N756" s="12">
        <v>0</v>
      </c>
      <c r="O756" s="12">
        <v>453281676.55000001</v>
      </c>
      <c r="P756" s="12">
        <v>0</v>
      </c>
      <c r="Q756" s="12">
        <v>3502718570.4499998</v>
      </c>
      <c r="R756" s="12">
        <v>3502718570.4499998</v>
      </c>
      <c r="S756" s="12">
        <v>0</v>
      </c>
      <c r="T756" s="12">
        <v>0</v>
      </c>
      <c r="U756" s="12">
        <v>0</v>
      </c>
      <c r="V756" s="13">
        <f t="shared" si="147"/>
        <v>0</v>
      </c>
      <c r="W756" s="14">
        <f t="shared" si="143"/>
        <v>0.88541919912827538</v>
      </c>
      <c r="X756" s="14">
        <f t="shared" si="144"/>
        <v>0.88541919912827538</v>
      </c>
      <c r="Y756" s="14">
        <f t="shared" si="145"/>
        <v>0.11458080087172452</v>
      </c>
      <c r="Z756" s="14">
        <f t="shared" si="146"/>
        <v>0.99999999999999989</v>
      </c>
    </row>
    <row r="757" spans="1:26" ht="52" outlineLevel="4" x14ac:dyDescent="0.35">
      <c r="A757" s="9" t="s">
        <v>356</v>
      </c>
      <c r="B757" s="9" t="s">
        <v>440</v>
      </c>
      <c r="C757" s="9" t="s">
        <v>139</v>
      </c>
      <c r="D757" s="9" t="s">
        <v>140</v>
      </c>
      <c r="E757" s="9" t="s">
        <v>144</v>
      </c>
      <c r="F757" s="10" t="s">
        <v>34</v>
      </c>
      <c r="G757" s="9">
        <v>1310</v>
      </c>
      <c r="H757" s="9">
        <v>3480</v>
      </c>
      <c r="I757" s="11" t="s">
        <v>145</v>
      </c>
      <c r="J757" s="12">
        <v>1150225465</v>
      </c>
      <c r="K757" s="12">
        <v>1160225465</v>
      </c>
      <c r="L757" s="12">
        <v>0</v>
      </c>
      <c r="M757" s="13">
        <f t="shared" si="148"/>
        <v>1160225465</v>
      </c>
      <c r="N757" s="12">
        <v>0</v>
      </c>
      <c r="O757" s="12">
        <v>283757842.51999998</v>
      </c>
      <c r="P757" s="12">
        <v>0</v>
      </c>
      <c r="Q757" s="12">
        <v>876467622.48000002</v>
      </c>
      <c r="R757" s="12">
        <v>876467622.48000002</v>
      </c>
      <c r="S757" s="12">
        <v>0</v>
      </c>
      <c r="T757" s="12">
        <v>0</v>
      </c>
      <c r="U757" s="12">
        <v>0</v>
      </c>
      <c r="V757" s="13">
        <f t="shared" si="147"/>
        <v>0</v>
      </c>
      <c r="W757" s="14">
        <f t="shared" si="143"/>
        <v>0.75542870667814555</v>
      </c>
      <c r="X757" s="14">
        <f t="shared" si="144"/>
        <v>0.75542870667814555</v>
      </c>
      <c r="Y757" s="14">
        <f t="shared" si="145"/>
        <v>0.24457129332185445</v>
      </c>
      <c r="Z757" s="14">
        <f t="shared" si="146"/>
        <v>1</v>
      </c>
    </row>
    <row r="758" spans="1:26" ht="130" outlineLevel="4" x14ac:dyDescent="0.35">
      <c r="A758" s="9" t="s">
        <v>356</v>
      </c>
      <c r="B758" s="9" t="s">
        <v>440</v>
      </c>
      <c r="C758" s="9" t="s">
        <v>139</v>
      </c>
      <c r="D758" s="9" t="s">
        <v>140</v>
      </c>
      <c r="E758" s="9" t="s">
        <v>277</v>
      </c>
      <c r="F758" s="10" t="s">
        <v>34</v>
      </c>
      <c r="G758" s="9">
        <v>1310</v>
      </c>
      <c r="H758" s="9">
        <v>3480</v>
      </c>
      <c r="I758" s="11" t="s">
        <v>442</v>
      </c>
      <c r="J758" s="12">
        <v>35000000</v>
      </c>
      <c r="K758" s="12">
        <v>139847789.69999999</v>
      </c>
      <c r="L758" s="12">
        <v>0</v>
      </c>
      <c r="M758" s="13">
        <f t="shared" si="148"/>
        <v>139847789.69999999</v>
      </c>
      <c r="N758" s="12">
        <v>0</v>
      </c>
      <c r="O758" s="12">
        <v>68386150.700000003</v>
      </c>
      <c r="P758" s="12">
        <v>0</v>
      </c>
      <c r="Q758" s="12">
        <v>71461639</v>
      </c>
      <c r="R758" s="12">
        <v>71461639</v>
      </c>
      <c r="S758" s="12">
        <v>0</v>
      </c>
      <c r="T758" s="12">
        <v>0</v>
      </c>
      <c r="U758" s="12">
        <v>0</v>
      </c>
      <c r="V758" s="13">
        <f t="shared" si="147"/>
        <v>0</v>
      </c>
      <c r="W758" s="14">
        <f t="shared" si="143"/>
        <v>0.51099584164539713</v>
      </c>
      <c r="X758" s="14">
        <f t="shared" si="144"/>
        <v>0.51099584164539713</v>
      </c>
      <c r="Y758" s="14">
        <f t="shared" si="145"/>
        <v>0.48900415835460292</v>
      </c>
      <c r="Z758" s="14">
        <f t="shared" si="146"/>
        <v>1</v>
      </c>
    </row>
    <row r="759" spans="1:26" ht="52" outlineLevel="4" x14ac:dyDescent="0.35">
      <c r="A759" s="9" t="s">
        <v>356</v>
      </c>
      <c r="B759" s="9" t="s">
        <v>440</v>
      </c>
      <c r="C759" s="9" t="s">
        <v>139</v>
      </c>
      <c r="D759" s="9" t="s">
        <v>140</v>
      </c>
      <c r="E759" s="9" t="s">
        <v>279</v>
      </c>
      <c r="F759" s="10" t="s">
        <v>34</v>
      </c>
      <c r="G759" s="9">
        <v>1310</v>
      </c>
      <c r="H759" s="9">
        <v>3480</v>
      </c>
      <c r="I759" s="11" t="s">
        <v>443</v>
      </c>
      <c r="J759" s="12">
        <v>25421749</v>
      </c>
      <c r="K759" s="12">
        <v>25421749</v>
      </c>
      <c r="L759" s="12">
        <v>0</v>
      </c>
      <c r="M759" s="13">
        <f t="shared" si="148"/>
        <v>25421749</v>
      </c>
      <c r="N759" s="12">
        <v>0</v>
      </c>
      <c r="O759" s="12">
        <v>5407144.9199999999</v>
      </c>
      <c r="P759" s="12">
        <v>0</v>
      </c>
      <c r="Q759" s="12">
        <v>20014604.079999998</v>
      </c>
      <c r="R759" s="12">
        <v>20014604.079999998</v>
      </c>
      <c r="S759" s="12">
        <v>0</v>
      </c>
      <c r="T759" s="12">
        <v>0</v>
      </c>
      <c r="U759" s="12">
        <v>0</v>
      </c>
      <c r="V759" s="13">
        <f t="shared" si="147"/>
        <v>0</v>
      </c>
      <c r="W759" s="14">
        <f t="shared" si="143"/>
        <v>0.78730240315093969</v>
      </c>
      <c r="X759" s="14">
        <f t="shared" si="144"/>
        <v>0.78730240315093969</v>
      </c>
      <c r="Y759" s="14">
        <f t="shared" si="145"/>
        <v>0.21269759684906023</v>
      </c>
      <c r="Z759" s="14">
        <f t="shared" si="146"/>
        <v>0.99999999999999989</v>
      </c>
    </row>
    <row r="760" spans="1:26" ht="52" outlineLevel="4" x14ac:dyDescent="0.35">
      <c r="A760" s="9" t="s">
        <v>356</v>
      </c>
      <c r="B760" s="9" t="s">
        <v>440</v>
      </c>
      <c r="C760" s="9" t="s">
        <v>139</v>
      </c>
      <c r="D760" s="9" t="s">
        <v>140</v>
      </c>
      <c r="E760" s="9" t="s">
        <v>146</v>
      </c>
      <c r="F760" s="10" t="s">
        <v>34</v>
      </c>
      <c r="G760" s="9">
        <v>1310</v>
      </c>
      <c r="H760" s="9">
        <v>3480</v>
      </c>
      <c r="I760" s="11" t="s">
        <v>444</v>
      </c>
      <c r="J760" s="12">
        <v>558336</v>
      </c>
      <c r="K760" s="12">
        <v>558336</v>
      </c>
      <c r="L760" s="12">
        <v>0</v>
      </c>
      <c r="M760" s="13">
        <f t="shared" si="148"/>
        <v>558336</v>
      </c>
      <c r="N760" s="12">
        <v>0</v>
      </c>
      <c r="O760" s="12">
        <v>118756.73</v>
      </c>
      <c r="P760" s="12">
        <v>0</v>
      </c>
      <c r="Q760" s="12">
        <v>439579.27</v>
      </c>
      <c r="R760" s="12">
        <v>439579.27</v>
      </c>
      <c r="S760" s="12">
        <v>0</v>
      </c>
      <c r="T760" s="12">
        <v>0</v>
      </c>
      <c r="U760" s="12">
        <v>0</v>
      </c>
      <c r="V760" s="13">
        <f t="shared" si="147"/>
        <v>0</v>
      </c>
      <c r="W760" s="14">
        <f t="shared" si="143"/>
        <v>0.78730239497363597</v>
      </c>
      <c r="X760" s="14">
        <f t="shared" si="144"/>
        <v>0.78730239497363597</v>
      </c>
      <c r="Y760" s="14">
        <f t="shared" si="145"/>
        <v>0.21269760502636403</v>
      </c>
      <c r="Z760" s="14">
        <f t="shared" si="146"/>
        <v>1</v>
      </c>
    </row>
    <row r="761" spans="1:26" ht="78" outlineLevel="4" x14ac:dyDescent="0.35">
      <c r="A761" s="9" t="s">
        <v>356</v>
      </c>
      <c r="B761" s="9" t="s">
        <v>440</v>
      </c>
      <c r="C761" s="9" t="s">
        <v>139</v>
      </c>
      <c r="D761" s="9" t="s">
        <v>140</v>
      </c>
      <c r="E761" s="9" t="s">
        <v>154</v>
      </c>
      <c r="F761" s="10" t="s">
        <v>34</v>
      </c>
      <c r="G761" s="9">
        <v>1310</v>
      </c>
      <c r="H761" s="9">
        <v>3480</v>
      </c>
      <c r="I761" s="11" t="s">
        <v>445</v>
      </c>
      <c r="J761" s="12">
        <v>4192048</v>
      </c>
      <c r="K761" s="12">
        <v>4192048</v>
      </c>
      <c r="L761" s="12">
        <v>4192048</v>
      </c>
      <c r="M761" s="13">
        <f t="shared" si="148"/>
        <v>4192048</v>
      </c>
      <c r="N761" s="12">
        <v>0</v>
      </c>
      <c r="O761" s="12">
        <v>0</v>
      </c>
      <c r="P761" s="12">
        <v>0</v>
      </c>
      <c r="Q761" s="12">
        <v>0</v>
      </c>
      <c r="R761" s="12">
        <v>0</v>
      </c>
      <c r="S761" s="12">
        <v>0</v>
      </c>
      <c r="T761" s="12">
        <v>4192048</v>
      </c>
      <c r="U761" s="12">
        <v>0</v>
      </c>
      <c r="V761" s="13">
        <f t="shared" si="147"/>
        <v>4192048</v>
      </c>
      <c r="W761" s="14">
        <f t="shared" si="143"/>
        <v>0</v>
      </c>
      <c r="X761" s="14">
        <f t="shared" si="144"/>
        <v>0</v>
      </c>
      <c r="Y761" s="14">
        <f t="shared" si="145"/>
        <v>0</v>
      </c>
      <c r="Z761" s="14">
        <f t="shared" si="146"/>
        <v>0</v>
      </c>
    </row>
    <row r="762" spans="1:26" ht="26" outlineLevel="4" x14ac:dyDescent="0.35">
      <c r="A762" s="9" t="s">
        <v>356</v>
      </c>
      <c r="B762" s="9" t="s">
        <v>440</v>
      </c>
      <c r="C762" s="9" t="s">
        <v>139</v>
      </c>
      <c r="D762" s="9" t="s">
        <v>176</v>
      </c>
      <c r="E762" s="9" t="s">
        <v>33</v>
      </c>
      <c r="F762" s="10" t="s">
        <v>34</v>
      </c>
      <c r="G762" s="9">
        <v>1320</v>
      </c>
      <c r="H762" s="9">
        <v>3480</v>
      </c>
      <c r="I762" s="11" t="s">
        <v>177</v>
      </c>
      <c r="J762" s="12">
        <v>711176130</v>
      </c>
      <c r="K762" s="12">
        <v>940176130</v>
      </c>
      <c r="L762" s="12">
        <v>0</v>
      </c>
      <c r="M762" s="13">
        <f t="shared" si="148"/>
        <v>940176130</v>
      </c>
      <c r="N762" s="12">
        <v>0</v>
      </c>
      <c r="O762" s="12">
        <v>996415.65</v>
      </c>
      <c r="P762" s="12">
        <v>0</v>
      </c>
      <c r="Q762" s="12">
        <v>658751871.40999997</v>
      </c>
      <c r="R762" s="12">
        <v>658751871.40999997</v>
      </c>
      <c r="S762" s="12">
        <v>280427842.94</v>
      </c>
      <c r="T762" s="12">
        <v>280427842.94</v>
      </c>
      <c r="U762" s="12">
        <v>0</v>
      </c>
      <c r="V762" s="13">
        <f t="shared" si="147"/>
        <v>280427842.94000006</v>
      </c>
      <c r="W762" s="14">
        <f t="shared" si="143"/>
        <v>0.70066857729093801</v>
      </c>
      <c r="X762" s="14">
        <f t="shared" si="144"/>
        <v>0.70066857729093801</v>
      </c>
      <c r="Y762" s="14">
        <f t="shared" si="145"/>
        <v>1.0598180683442794E-3</v>
      </c>
      <c r="Z762" s="14">
        <f t="shared" si="146"/>
        <v>0.70172839535928233</v>
      </c>
    </row>
    <row r="763" spans="1:26" ht="143" outlineLevel="4" x14ac:dyDescent="0.35">
      <c r="A763" s="9" t="s">
        <v>356</v>
      </c>
      <c r="B763" s="9" t="s">
        <v>440</v>
      </c>
      <c r="C763" s="9" t="s">
        <v>139</v>
      </c>
      <c r="D763" s="9" t="s">
        <v>288</v>
      </c>
      <c r="E763" s="9" t="s">
        <v>54</v>
      </c>
      <c r="F763" s="10" t="s">
        <v>34</v>
      </c>
      <c r="G763" s="9">
        <v>1320</v>
      </c>
      <c r="H763" s="9">
        <v>3480</v>
      </c>
      <c r="I763" s="11" t="s">
        <v>446</v>
      </c>
      <c r="J763" s="12">
        <v>14486025</v>
      </c>
      <c r="K763" s="12">
        <v>14486025</v>
      </c>
      <c r="L763" s="12">
        <v>0</v>
      </c>
      <c r="M763" s="13">
        <f t="shared" si="148"/>
        <v>14486025</v>
      </c>
      <c r="N763" s="12">
        <v>0</v>
      </c>
      <c r="O763" s="12">
        <v>1207166</v>
      </c>
      <c r="P763" s="12">
        <v>0</v>
      </c>
      <c r="Q763" s="12">
        <v>13278859</v>
      </c>
      <c r="R763" s="12">
        <v>13278859</v>
      </c>
      <c r="S763" s="12">
        <v>0</v>
      </c>
      <c r="T763" s="12">
        <v>0</v>
      </c>
      <c r="U763" s="12">
        <v>0</v>
      </c>
      <c r="V763" s="13">
        <f t="shared" si="147"/>
        <v>0</v>
      </c>
      <c r="W763" s="14">
        <f t="shared" si="143"/>
        <v>0.91666685650480373</v>
      </c>
      <c r="X763" s="14">
        <f t="shared" si="144"/>
        <v>0.91666685650480373</v>
      </c>
      <c r="Y763" s="14">
        <f t="shared" si="145"/>
        <v>8.333314349519623E-2</v>
      </c>
      <c r="Z763" s="14">
        <f t="shared" si="146"/>
        <v>1</v>
      </c>
    </row>
    <row r="764" spans="1:26" ht="39" outlineLevel="4" x14ac:dyDescent="0.35">
      <c r="A764" s="9" t="s">
        <v>356</v>
      </c>
      <c r="B764" s="9" t="s">
        <v>440</v>
      </c>
      <c r="C764" s="9" t="s">
        <v>139</v>
      </c>
      <c r="D764" s="9" t="s">
        <v>301</v>
      </c>
      <c r="E764" s="9" t="s">
        <v>33</v>
      </c>
      <c r="F764" s="10" t="s">
        <v>34</v>
      </c>
      <c r="G764" s="9">
        <v>1320</v>
      </c>
      <c r="H764" s="9">
        <v>3480</v>
      </c>
      <c r="I764" s="11" t="s">
        <v>416</v>
      </c>
      <c r="J764" s="12">
        <v>2500000</v>
      </c>
      <c r="K764" s="12">
        <v>440000</v>
      </c>
      <c r="L764" s="12">
        <v>0</v>
      </c>
      <c r="M764" s="13">
        <f t="shared" si="148"/>
        <v>440000</v>
      </c>
      <c r="N764" s="12">
        <v>0</v>
      </c>
      <c r="O764" s="12">
        <v>440000</v>
      </c>
      <c r="P764" s="12">
        <v>0</v>
      </c>
      <c r="Q764" s="12">
        <v>0</v>
      </c>
      <c r="R764" s="12">
        <v>0</v>
      </c>
      <c r="S764" s="12">
        <v>0</v>
      </c>
      <c r="T764" s="12">
        <v>0</v>
      </c>
      <c r="U764" s="12">
        <v>0</v>
      </c>
      <c r="V764" s="13">
        <f t="shared" si="147"/>
        <v>0</v>
      </c>
      <c r="W764" s="14">
        <f t="shared" si="143"/>
        <v>0</v>
      </c>
      <c r="X764" s="14">
        <f t="shared" si="144"/>
        <v>0</v>
      </c>
      <c r="Y764" s="14">
        <f t="shared" si="145"/>
        <v>1</v>
      </c>
      <c r="Z764" s="14">
        <f t="shared" si="146"/>
        <v>1</v>
      </c>
    </row>
    <row r="765" spans="1:26" outlineLevel="3" x14ac:dyDescent="0.35">
      <c r="A765" s="24"/>
      <c r="B765" s="24"/>
      <c r="C765" s="24" t="s">
        <v>464</v>
      </c>
      <c r="D765" s="24"/>
      <c r="E765" s="24"/>
      <c r="F765" s="25"/>
      <c r="G765" s="24"/>
      <c r="H765" s="24"/>
      <c r="I765" s="26"/>
      <c r="J765" s="27">
        <f t="shared" ref="J765:V765" si="153">SUBTOTAL(9,J754:J764)</f>
        <v>6697971065</v>
      </c>
      <c r="K765" s="27">
        <f t="shared" si="153"/>
        <v>6485558135.6999998</v>
      </c>
      <c r="L765" s="27">
        <f t="shared" si="153"/>
        <v>4192048</v>
      </c>
      <c r="M765" s="27">
        <f t="shared" si="153"/>
        <v>6485558135.6999998</v>
      </c>
      <c r="N765" s="27">
        <f t="shared" si="153"/>
        <v>0</v>
      </c>
      <c r="O765" s="27">
        <f t="shared" si="153"/>
        <v>845706119.46000004</v>
      </c>
      <c r="P765" s="27">
        <f t="shared" si="153"/>
        <v>0</v>
      </c>
      <c r="Q765" s="27">
        <f t="shared" si="153"/>
        <v>5355232125.3000002</v>
      </c>
      <c r="R765" s="27">
        <f t="shared" si="153"/>
        <v>5355232125.3000002</v>
      </c>
      <c r="S765" s="27">
        <f t="shared" si="153"/>
        <v>280427842.94</v>
      </c>
      <c r="T765" s="27">
        <f t="shared" si="153"/>
        <v>284619890.94</v>
      </c>
      <c r="U765" s="27">
        <f t="shared" si="153"/>
        <v>0</v>
      </c>
      <c r="V765" s="27">
        <f t="shared" si="153"/>
        <v>284619890.94000006</v>
      </c>
      <c r="W765" s="28">
        <f t="shared" si="143"/>
        <v>0.82571646314014557</v>
      </c>
      <c r="X765" s="28">
        <f t="shared" si="144"/>
        <v>0.82571646314014557</v>
      </c>
      <c r="Y765" s="28">
        <f t="shared" si="145"/>
        <v>0.13039835612678866</v>
      </c>
      <c r="Z765" s="28">
        <f t="shared" si="146"/>
        <v>0.9561148192669342</v>
      </c>
    </row>
    <row r="766" spans="1:26" ht="65" outlineLevel="4" x14ac:dyDescent="0.35">
      <c r="A766" s="18" t="s">
        <v>356</v>
      </c>
      <c r="B766" s="18" t="s">
        <v>440</v>
      </c>
      <c r="C766" s="18" t="s">
        <v>197</v>
      </c>
      <c r="D766" s="18" t="s">
        <v>422</v>
      </c>
      <c r="E766" s="18" t="s">
        <v>420</v>
      </c>
      <c r="F766" s="19" t="s">
        <v>417</v>
      </c>
      <c r="G766" s="18">
        <v>2320</v>
      </c>
      <c r="H766" s="18">
        <v>3480</v>
      </c>
      <c r="I766" s="20" t="s">
        <v>423</v>
      </c>
      <c r="J766" s="21">
        <v>47825627</v>
      </c>
      <c r="K766" s="21">
        <v>50354913</v>
      </c>
      <c r="L766" s="21">
        <v>0</v>
      </c>
      <c r="M766" s="22">
        <f t="shared" si="148"/>
        <v>50354913</v>
      </c>
      <c r="N766" s="21">
        <v>0</v>
      </c>
      <c r="O766" s="21">
        <v>0</v>
      </c>
      <c r="P766" s="21">
        <v>0</v>
      </c>
      <c r="Q766" s="21">
        <v>50354913</v>
      </c>
      <c r="R766" s="21">
        <v>50354913</v>
      </c>
      <c r="S766" s="21">
        <v>0</v>
      </c>
      <c r="T766" s="21">
        <v>0</v>
      </c>
      <c r="U766" s="21">
        <v>0</v>
      </c>
      <c r="V766" s="22">
        <f t="shared" si="147"/>
        <v>0</v>
      </c>
      <c r="W766" s="23">
        <f t="shared" si="143"/>
        <v>1</v>
      </c>
      <c r="X766" s="23">
        <f t="shared" si="144"/>
        <v>1</v>
      </c>
      <c r="Y766" s="23">
        <f t="shared" si="145"/>
        <v>0</v>
      </c>
      <c r="Z766" s="23">
        <f t="shared" si="146"/>
        <v>1</v>
      </c>
    </row>
    <row r="767" spans="1:26" outlineLevel="3" x14ac:dyDescent="0.35">
      <c r="A767" s="24"/>
      <c r="B767" s="24"/>
      <c r="C767" s="24" t="s">
        <v>465</v>
      </c>
      <c r="D767" s="24"/>
      <c r="E767" s="24"/>
      <c r="F767" s="25"/>
      <c r="G767" s="24"/>
      <c r="H767" s="24"/>
      <c r="I767" s="26"/>
      <c r="J767" s="27">
        <f t="shared" ref="J767:V767" si="154">SUBTOTAL(9,J766:J766)</f>
        <v>47825627</v>
      </c>
      <c r="K767" s="27">
        <f t="shared" si="154"/>
        <v>50354913</v>
      </c>
      <c r="L767" s="27">
        <f t="shared" si="154"/>
        <v>0</v>
      </c>
      <c r="M767" s="27">
        <f t="shared" si="154"/>
        <v>50354913</v>
      </c>
      <c r="N767" s="27">
        <f t="shared" si="154"/>
        <v>0</v>
      </c>
      <c r="O767" s="27">
        <f t="shared" si="154"/>
        <v>0</v>
      </c>
      <c r="P767" s="27">
        <f t="shared" si="154"/>
        <v>0</v>
      </c>
      <c r="Q767" s="27">
        <f t="shared" si="154"/>
        <v>50354913</v>
      </c>
      <c r="R767" s="27">
        <f t="shared" si="154"/>
        <v>50354913</v>
      </c>
      <c r="S767" s="27">
        <f t="shared" si="154"/>
        <v>0</v>
      </c>
      <c r="T767" s="27">
        <f t="shared" si="154"/>
        <v>0</v>
      </c>
      <c r="U767" s="27">
        <f t="shared" si="154"/>
        <v>0</v>
      </c>
      <c r="V767" s="27">
        <f t="shared" si="154"/>
        <v>0</v>
      </c>
      <c r="W767" s="28">
        <f t="shared" si="143"/>
        <v>1</v>
      </c>
      <c r="X767" s="28">
        <f t="shared" si="144"/>
        <v>1</v>
      </c>
      <c r="Y767" s="28">
        <f t="shared" si="145"/>
        <v>0</v>
      </c>
      <c r="Z767" s="28">
        <f t="shared" si="146"/>
        <v>1</v>
      </c>
    </row>
    <row r="768" spans="1:26" outlineLevel="2" x14ac:dyDescent="0.35">
      <c r="A768" s="46"/>
      <c r="B768" s="46" t="s">
        <v>572</v>
      </c>
      <c r="C768" s="46"/>
      <c r="D768" s="46"/>
      <c r="E768" s="46"/>
      <c r="F768" s="47"/>
      <c r="G768" s="46"/>
      <c r="H768" s="46"/>
      <c r="I768" s="48"/>
      <c r="J768" s="49">
        <f t="shared" ref="J768:V768" si="155">SUBTOTAL(9,J736:J766)</f>
        <v>106707355220</v>
      </c>
      <c r="K768" s="49">
        <f t="shared" si="155"/>
        <v>108962829721.7</v>
      </c>
      <c r="L768" s="49">
        <f t="shared" si="155"/>
        <v>4192048</v>
      </c>
      <c r="M768" s="49">
        <f t="shared" si="155"/>
        <v>108962829721.7</v>
      </c>
      <c r="N768" s="49">
        <f t="shared" si="155"/>
        <v>0</v>
      </c>
      <c r="O768" s="49">
        <f t="shared" si="155"/>
        <v>2060101054.8400002</v>
      </c>
      <c r="P768" s="49">
        <f t="shared" si="155"/>
        <v>0</v>
      </c>
      <c r="Q768" s="49">
        <f t="shared" si="155"/>
        <v>91031198083.699997</v>
      </c>
      <c r="R768" s="49">
        <f t="shared" si="155"/>
        <v>91030847491.449997</v>
      </c>
      <c r="S768" s="49">
        <f t="shared" si="155"/>
        <v>15867338535.159998</v>
      </c>
      <c r="T768" s="49">
        <f t="shared" si="155"/>
        <v>15871530583.159998</v>
      </c>
      <c r="U768" s="49">
        <f t="shared" si="155"/>
        <v>0</v>
      </c>
      <c r="V768" s="49">
        <f t="shared" si="155"/>
        <v>15871530583.159994</v>
      </c>
      <c r="W768" s="50">
        <f t="shared" si="143"/>
        <v>0.83543349889316509</v>
      </c>
      <c r="X768" s="50">
        <f t="shared" si="144"/>
        <v>0.83543349889316509</v>
      </c>
      <c r="Y768" s="50">
        <f t="shared" si="145"/>
        <v>1.8906457000994442E-2</v>
      </c>
      <c r="Z768" s="50">
        <f t="shared" si="146"/>
        <v>0.85433995589415956</v>
      </c>
    </row>
    <row r="769" spans="1:26" outlineLevel="1" x14ac:dyDescent="0.35">
      <c r="A769" s="51" t="s">
        <v>458</v>
      </c>
      <c r="B769" s="51"/>
      <c r="C769" s="51"/>
      <c r="D769" s="51"/>
      <c r="E769" s="51"/>
      <c r="F769" s="52"/>
      <c r="G769" s="51"/>
      <c r="H769" s="51"/>
      <c r="I769" s="53"/>
      <c r="J769" s="54">
        <f t="shared" ref="J769:V769" si="156">SUBTOTAL(9,J569:J766)</f>
        <v>1597478497968</v>
      </c>
      <c r="K769" s="54">
        <f t="shared" si="156"/>
        <v>1673366972741.8699</v>
      </c>
      <c r="L769" s="54">
        <f t="shared" si="156"/>
        <v>20771212.32</v>
      </c>
      <c r="M769" s="54">
        <f t="shared" si="156"/>
        <v>1673366972741.8699</v>
      </c>
      <c r="N769" s="54">
        <f t="shared" si="156"/>
        <v>0</v>
      </c>
      <c r="O769" s="54">
        <f t="shared" si="156"/>
        <v>26465955005.109993</v>
      </c>
      <c r="P769" s="54">
        <f t="shared" si="156"/>
        <v>0</v>
      </c>
      <c r="Q769" s="54">
        <f t="shared" si="156"/>
        <v>1439637126293.5903</v>
      </c>
      <c r="R769" s="54">
        <f t="shared" si="156"/>
        <v>1439328044261.6104</v>
      </c>
      <c r="S769" s="54">
        <f t="shared" si="156"/>
        <v>207243120230.85007</v>
      </c>
      <c r="T769" s="54">
        <f t="shared" si="156"/>
        <v>207263891443.17007</v>
      </c>
      <c r="U769" s="54">
        <f t="shared" si="156"/>
        <v>0</v>
      </c>
      <c r="V769" s="54">
        <f t="shared" si="156"/>
        <v>207263891443.17007</v>
      </c>
      <c r="W769" s="55">
        <f t="shared" si="143"/>
        <v>0.86032361684221303</v>
      </c>
      <c r="X769" s="55">
        <f t="shared" si="144"/>
        <v>0.86032361684221303</v>
      </c>
      <c r="Y769" s="55">
        <f t="shared" si="145"/>
        <v>1.5815989819462379E-2</v>
      </c>
      <c r="Z769" s="55">
        <f t="shared" si="146"/>
        <v>0.87613960666167545</v>
      </c>
    </row>
    <row r="770" spans="1:26" x14ac:dyDescent="0.35">
      <c r="A770" s="29" t="s">
        <v>459</v>
      </c>
      <c r="B770" s="29"/>
      <c r="C770" s="29"/>
      <c r="D770" s="29"/>
      <c r="E770" s="29"/>
      <c r="F770" s="30"/>
      <c r="G770" s="29"/>
      <c r="H770" s="29"/>
      <c r="I770" s="31"/>
      <c r="J770" s="32">
        <f t="shared" ref="J770:V770" si="157">SUBTOTAL(9,J13:J766)</f>
        <v>2586221855269</v>
      </c>
      <c r="K770" s="32">
        <f t="shared" si="157"/>
        <v>2687815228889.7603</v>
      </c>
      <c r="L770" s="32">
        <f t="shared" si="157"/>
        <v>4535530333.539999</v>
      </c>
      <c r="M770" s="32">
        <f t="shared" si="157"/>
        <v>2687815228889.7603</v>
      </c>
      <c r="N770" s="32">
        <f t="shared" si="157"/>
        <v>1109929975.47</v>
      </c>
      <c r="O770" s="32">
        <f t="shared" si="157"/>
        <v>60666444928.470016</v>
      </c>
      <c r="P770" s="32">
        <f t="shared" si="157"/>
        <v>1224499931.5900002</v>
      </c>
      <c r="Q770" s="32">
        <f t="shared" si="157"/>
        <v>2355764601991.6216</v>
      </c>
      <c r="R770" s="32">
        <f t="shared" si="157"/>
        <v>2354734831274.6709</v>
      </c>
      <c r="S770" s="32">
        <f t="shared" si="157"/>
        <v>266616380344.98004</v>
      </c>
      <c r="T770" s="32">
        <f t="shared" si="157"/>
        <v>269049752062.61005</v>
      </c>
      <c r="U770" s="32">
        <f t="shared" si="157"/>
        <v>2000000000</v>
      </c>
      <c r="V770" s="32">
        <f t="shared" si="157"/>
        <v>269049752062.61002</v>
      </c>
      <c r="W770" s="33">
        <f t="shared" si="143"/>
        <v>0.87646076883220247</v>
      </c>
      <c r="X770" s="33">
        <f t="shared" si="144"/>
        <v>0.87646076883220247</v>
      </c>
      <c r="Y770" s="33">
        <f t="shared" si="145"/>
        <v>2.3439436668998042E-2</v>
      </c>
      <c r="Z770" s="33">
        <f t="shared" si="146"/>
        <v>0.89990020550120053</v>
      </c>
    </row>
    <row r="771" spans="1:26" x14ac:dyDescent="0.35">
      <c r="A771" s="15"/>
    </row>
    <row r="772" spans="1:26" x14ac:dyDescent="0.35">
      <c r="L772" s="16"/>
      <c r="P772" s="17"/>
    </row>
    <row r="773" spans="1:26" ht="15" customHeight="1" x14ac:dyDescent="0.35"/>
  </sheetData>
  <autoFilter ref="A12:Z769" xr:uid="{4A5EE23E-8860-4C2E-9E88-629334863B69}"/>
  <mergeCells count="3">
    <mergeCell ref="A7:S7"/>
    <mergeCell ref="A8:S8"/>
    <mergeCell ref="A9:S9"/>
  </mergeCells>
  <pageMargins left="0.7" right="0.7" top="0.75" bottom="0.75" header="0.3" footer="0.3"/>
  <pageSetup scale="1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5D936-16EC-4CC3-B200-4134999307DE}">
  <sheetPr>
    <pageSetUpPr fitToPage="1"/>
  </sheetPr>
  <dimension ref="A6:Z696"/>
  <sheetViews>
    <sheetView zoomScale="90" zoomScaleNormal="90" workbookViewId="0">
      <selection activeCell="A7" sqref="A7:S7"/>
    </sheetView>
  </sheetViews>
  <sheetFormatPr baseColWidth="10" defaultRowHeight="14.5" outlineLevelRow="2" x14ac:dyDescent="0.35"/>
  <cols>
    <col min="1" max="1" width="13.1796875" style="1" customWidth="1"/>
    <col min="2" max="2" width="17.08984375" style="1" customWidth="1"/>
    <col min="3" max="3" width="9.90625" style="1" customWidth="1"/>
    <col min="4" max="4" width="14.81640625" style="1" customWidth="1"/>
    <col min="5" max="5" width="7" style="1" customWidth="1"/>
    <col min="6" max="6" width="10.90625" style="2"/>
    <col min="7" max="8" width="10.90625" style="2" customWidth="1"/>
    <col min="9" max="9" width="44.26953125" style="3" customWidth="1"/>
    <col min="10" max="10" width="19.1796875" customWidth="1"/>
    <col min="11" max="11" width="19.26953125" customWidth="1"/>
    <col min="12" max="12" width="22" customWidth="1"/>
    <col min="13" max="13" width="19.453125" customWidth="1"/>
    <col min="14" max="14" width="17.453125" bestFit="1" customWidth="1"/>
    <col min="15" max="15" width="17.08984375" customWidth="1"/>
    <col min="16" max="16" width="22.6328125" customWidth="1"/>
    <col min="17" max="18" width="18.36328125" bestFit="1" customWidth="1"/>
    <col min="19" max="20" width="17.36328125" bestFit="1" customWidth="1"/>
    <col min="21" max="21" width="16.36328125" bestFit="1" customWidth="1"/>
    <col min="22" max="22" width="16.7265625" customWidth="1"/>
    <col min="23" max="23" width="28.36328125" style="1" customWidth="1"/>
    <col min="24" max="24" width="31.81640625" style="4" customWidth="1"/>
    <col min="25" max="25" width="32.453125" style="4" customWidth="1"/>
    <col min="26" max="26" width="30.6328125" style="4" customWidth="1"/>
  </cols>
  <sheetData>
    <row r="6" spans="1:26" ht="15" customHeight="1" x14ac:dyDescent="0.35"/>
    <row r="7" spans="1:26" ht="20" customHeight="1" x14ac:dyDescent="0.35">
      <c r="A7" s="56" t="s">
        <v>448</v>
      </c>
      <c r="B7" s="56"/>
      <c r="C7" s="56"/>
      <c r="D7" s="56"/>
      <c r="E7" s="56"/>
      <c r="F7" s="56"/>
      <c r="G7" s="56"/>
      <c r="H7" s="56"/>
      <c r="I7" s="56"/>
      <c r="J7" s="56"/>
      <c r="K7" s="56"/>
      <c r="L7" s="56"/>
      <c r="M7" s="56"/>
      <c r="N7" s="56"/>
      <c r="O7" s="56"/>
      <c r="P7" s="56"/>
      <c r="Q7" s="56"/>
      <c r="R7" s="56"/>
      <c r="S7" s="56"/>
    </row>
    <row r="8" spans="1:26" ht="15" customHeight="1" x14ac:dyDescent="0.35">
      <c r="A8" s="57" t="s">
        <v>1</v>
      </c>
      <c r="B8" s="57"/>
      <c r="C8" s="57"/>
      <c r="D8" s="57"/>
      <c r="E8" s="57"/>
      <c r="F8" s="57"/>
      <c r="G8" s="57"/>
      <c r="H8" s="57"/>
      <c r="I8" s="57"/>
      <c r="J8" s="57"/>
      <c r="K8" s="57"/>
      <c r="L8" s="57"/>
      <c r="M8" s="57"/>
      <c r="N8" s="57"/>
      <c r="O8" s="57"/>
      <c r="P8" s="57"/>
      <c r="Q8" s="57"/>
      <c r="R8" s="57"/>
      <c r="S8" s="57"/>
    </row>
    <row r="9" spans="1:26" ht="15" customHeight="1" x14ac:dyDescent="0.35">
      <c r="A9" s="57"/>
      <c r="B9" s="57"/>
      <c r="C9" s="57"/>
      <c r="D9" s="57"/>
      <c r="E9" s="57"/>
      <c r="F9" s="57"/>
      <c r="G9" s="57"/>
      <c r="H9" s="57"/>
      <c r="I9" s="57"/>
      <c r="J9" s="57"/>
      <c r="K9" s="57"/>
      <c r="L9" s="57"/>
      <c r="M9" s="57"/>
      <c r="N9" s="57"/>
      <c r="O9" s="57"/>
      <c r="P9" s="57"/>
      <c r="Q9" s="57"/>
      <c r="R9" s="57"/>
      <c r="S9" s="57"/>
    </row>
    <row r="10" spans="1:26" hidden="1" x14ac:dyDescent="0.35"/>
    <row r="11" spans="1:26" x14ac:dyDescent="0.35">
      <c r="A11" t="s">
        <v>2</v>
      </c>
      <c r="M11" s="5"/>
      <c r="S11" s="5"/>
    </row>
    <row r="12" spans="1:26" ht="88.5" customHeight="1" x14ac:dyDescent="0.35">
      <c r="A12" s="6" t="s">
        <v>3</v>
      </c>
      <c r="B12" s="6" t="s">
        <v>4</v>
      </c>
      <c r="C12" s="6" t="s">
        <v>5</v>
      </c>
      <c r="D12" s="6" t="s">
        <v>6</v>
      </c>
      <c r="E12" s="6" t="s">
        <v>7</v>
      </c>
      <c r="F12" s="6" t="s">
        <v>8</v>
      </c>
      <c r="G12" s="6" t="s">
        <v>9</v>
      </c>
      <c r="H12" s="6" t="s">
        <v>10</v>
      </c>
      <c r="I12" s="6" t="s">
        <v>11</v>
      </c>
      <c r="J12" s="6" t="s">
        <v>12</v>
      </c>
      <c r="K12" s="6" t="s">
        <v>13</v>
      </c>
      <c r="L12" s="6" t="s">
        <v>14</v>
      </c>
      <c r="M12" s="6" t="s">
        <v>15</v>
      </c>
      <c r="N12" s="6" t="s">
        <v>16</v>
      </c>
      <c r="O12" s="6" t="s">
        <v>17</v>
      </c>
      <c r="P12" s="6" t="s">
        <v>18</v>
      </c>
      <c r="Q12" s="6" t="s">
        <v>19</v>
      </c>
      <c r="R12" s="6" t="s">
        <v>20</v>
      </c>
      <c r="S12" s="6" t="s">
        <v>21</v>
      </c>
      <c r="T12" s="6" t="s">
        <v>22</v>
      </c>
      <c r="U12" s="6" t="s">
        <v>23</v>
      </c>
      <c r="V12" s="7" t="s">
        <v>24</v>
      </c>
      <c r="W12" s="8" t="s">
        <v>25</v>
      </c>
      <c r="X12" s="8" t="s">
        <v>26</v>
      </c>
      <c r="Y12" s="8" t="s">
        <v>27</v>
      </c>
      <c r="Z12" s="8" t="s">
        <v>28</v>
      </c>
    </row>
    <row r="13" spans="1:26" outlineLevel="2" x14ac:dyDescent="0.35">
      <c r="A13" s="9" t="s">
        <v>29</v>
      </c>
      <c r="B13" s="9" t="s">
        <v>30</v>
      </c>
      <c r="C13" s="9" t="s">
        <v>31</v>
      </c>
      <c r="D13" s="9" t="s">
        <v>32</v>
      </c>
      <c r="E13" s="9" t="s">
        <v>33</v>
      </c>
      <c r="F13" s="10" t="s">
        <v>34</v>
      </c>
      <c r="G13" s="9">
        <v>1111</v>
      </c>
      <c r="H13" s="9">
        <v>3480</v>
      </c>
      <c r="I13" s="11" t="s">
        <v>35</v>
      </c>
      <c r="J13" s="12">
        <v>3491626363</v>
      </c>
      <c r="K13" s="12">
        <v>3523682449</v>
      </c>
      <c r="L13" s="12">
        <v>0</v>
      </c>
      <c r="M13" s="13">
        <f t="shared" ref="M13:M76" si="0">+K13</f>
        <v>3523682449</v>
      </c>
      <c r="N13" s="12">
        <v>0</v>
      </c>
      <c r="O13" s="12">
        <v>2716653.4</v>
      </c>
      <c r="P13" s="12">
        <v>0</v>
      </c>
      <c r="Q13" s="12">
        <v>3173719347.27</v>
      </c>
      <c r="R13" s="12">
        <v>3173719347.27</v>
      </c>
      <c r="S13" s="12">
        <v>347246448.32999998</v>
      </c>
      <c r="T13" s="12">
        <v>347246448.32999998</v>
      </c>
      <c r="U13" s="12">
        <v>0</v>
      </c>
      <c r="V13" s="13">
        <f t="shared" ref="V13:V76" si="1">+M13-N13-O13-P13-Q13</f>
        <v>347246448.32999992</v>
      </c>
      <c r="W13" s="14">
        <f t="shared" ref="W13:W76" si="2">+IF(K13=0,0,Q13/K13)</f>
        <v>0.90068256524383539</v>
      </c>
      <c r="X13" s="14">
        <f t="shared" ref="X13:X76" si="3">+IF(M13=0,0,Q13/M13)</f>
        <v>0.90068256524383539</v>
      </c>
      <c r="Y13" s="14">
        <f t="shared" ref="Y13:Y76" si="4">+IF(M13=0,0,(N13+O13+P13)/M13)</f>
        <v>7.7096998362351579E-4</v>
      </c>
      <c r="Z13" s="14">
        <f t="shared" ref="Z13:Z76" si="5">+X13+Y13</f>
        <v>0.90145353522745886</v>
      </c>
    </row>
    <row r="14" spans="1:26" outlineLevel="2" x14ac:dyDescent="0.35">
      <c r="A14" s="9" t="s">
        <v>29</v>
      </c>
      <c r="B14" s="9" t="s">
        <v>30</v>
      </c>
      <c r="C14" s="9" t="s">
        <v>31</v>
      </c>
      <c r="D14" s="9" t="s">
        <v>32</v>
      </c>
      <c r="E14" s="9" t="s">
        <v>33</v>
      </c>
      <c r="F14" s="10" t="s">
        <v>36</v>
      </c>
      <c r="G14" s="9">
        <v>1111</v>
      </c>
      <c r="H14" s="9">
        <v>3480</v>
      </c>
      <c r="I14" s="11" t="s">
        <v>35</v>
      </c>
      <c r="J14" s="37">
        <v>0</v>
      </c>
      <c r="K14" s="12">
        <v>107347575</v>
      </c>
      <c r="L14" s="12">
        <v>0</v>
      </c>
      <c r="M14" s="13">
        <f t="shared" si="0"/>
        <v>107347575</v>
      </c>
      <c r="N14" s="12">
        <v>0</v>
      </c>
      <c r="O14" s="12">
        <v>0</v>
      </c>
      <c r="P14" s="12">
        <v>0</v>
      </c>
      <c r="Q14" s="12">
        <v>107347575</v>
      </c>
      <c r="R14" s="12">
        <v>107347575</v>
      </c>
      <c r="S14" s="12">
        <v>0</v>
      </c>
      <c r="T14" s="12">
        <v>0</v>
      </c>
      <c r="U14" s="12">
        <v>0</v>
      </c>
      <c r="V14" s="13">
        <f t="shared" si="1"/>
        <v>0</v>
      </c>
      <c r="W14" s="14">
        <f t="shared" si="2"/>
        <v>1</v>
      </c>
      <c r="X14" s="14">
        <f t="shared" si="3"/>
        <v>1</v>
      </c>
      <c r="Y14" s="14">
        <f t="shared" si="4"/>
        <v>0</v>
      </c>
      <c r="Z14" s="14">
        <f t="shared" si="5"/>
        <v>1</v>
      </c>
    </row>
    <row r="15" spans="1:26" outlineLevel="2" x14ac:dyDescent="0.35">
      <c r="A15" s="9" t="s">
        <v>29</v>
      </c>
      <c r="B15" s="9" t="s">
        <v>30</v>
      </c>
      <c r="C15" s="9" t="s">
        <v>31</v>
      </c>
      <c r="D15" s="9" t="s">
        <v>37</v>
      </c>
      <c r="E15" s="9" t="s">
        <v>33</v>
      </c>
      <c r="F15" s="10" t="s">
        <v>34</v>
      </c>
      <c r="G15" s="9">
        <v>1111</v>
      </c>
      <c r="H15" s="9">
        <v>3480</v>
      </c>
      <c r="I15" s="11" t="s">
        <v>38</v>
      </c>
      <c r="J15" s="12">
        <v>15253911</v>
      </c>
      <c r="K15" s="12">
        <v>19053911</v>
      </c>
      <c r="L15" s="12">
        <v>0</v>
      </c>
      <c r="M15" s="13">
        <f t="shared" si="0"/>
        <v>19053911</v>
      </c>
      <c r="N15" s="12">
        <v>0</v>
      </c>
      <c r="O15" s="12">
        <v>0</v>
      </c>
      <c r="P15" s="12">
        <v>0</v>
      </c>
      <c r="Q15" s="12">
        <v>16140963.4</v>
      </c>
      <c r="R15" s="12">
        <v>16140963.4</v>
      </c>
      <c r="S15" s="12">
        <v>2912947.6</v>
      </c>
      <c r="T15" s="12">
        <v>2912947.6</v>
      </c>
      <c r="U15" s="12">
        <v>0</v>
      </c>
      <c r="V15" s="13">
        <f t="shared" si="1"/>
        <v>2912947.5999999996</v>
      </c>
      <c r="W15" s="14">
        <f t="shared" si="2"/>
        <v>0.84712075122005137</v>
      </c>
      <c r="X15" s="14">
        <f t="shared" si="3"/>
        <v>0.84712075122005137</v>
      </c>
      <c r="Y15" s="14">
        <f t="shared" si="4"/>
        <v>0</v>
      </c>
      <c r="Z15" s="14">
        <f t="shared" si="5"/>
        <v>0.84712075122005137</v>
      </c>
    </row>
    <row r="16" spans="1:26" outlineLevel="2" x14ac:dyDescent="0.35">
      <c r="A16" s="9" t="s">
        <v>29</v>
      </c>
      <c r="B16" s="9" t="s">
        <v>30</v>
      </c>
      <c r="C16" s="9" t="s">
        <v>31</v>
      </c>
      <c r="D16" s="9" t="s">
        <v>39</v>
      </c>
      <c r="E16" s="9" t="s">
        <v>33</v>
      </c>
      <c r="F16" s="10" t="s">
        <v>34</v>
      </c>
      <c r="G16" s="9">
        <v>1111</v>
      </c>
      <c r="H16" s="9">
        <v>3480</v>
      </c>
      <c r="I16" s="11" t="s">
        <v>40</v>
      </c>
      <c r="J16" s="12">
        <v>48830929</v>
      </c>
      <c r="K16" s="12">
        <v>83195984</v>
      </c>
      <c r="L16" s="12">
        <v>0</v>
      </c>
      <c r="M16" s="13">
        <f t="shared" si="0"/>
        <v>83195984</v>
      </c>
      <c r="N16" s="12">
        <v>0</v>
      </c>
      <c r="O16" s="12">
        <v>0</v>
      </c>
      <c r="P16" s="12">
        <v>0</v>
      </c>
      <c r="Q16" s="12">
        <v>49779529.390000001</v>
      </c>
      <c r="R16" s="12">
        <v>49779529.390000001</v>
      </c>
      <c r="S16" s="12">
        <v>33416454.609999999</v>
      </c>
      <c r="T16" s="12">
        <v>33416454.609999999</v>
      </c>
      <c r="U16" s="12">
        <v>0</v>
      </c>
      <c r="V16" s="13">
        <f t="shared" si="1"/>
        <v>33416454.609999999</v>
      </c>
      <c r="W16" s="14">
        <f t="shared" si="2"/>
        <v>0.59834053275936971</v>
      </c>
      <c r="X16" s="14">
        <f t="shared" si="3"/>
        <v>0.59834053275936971</v>
      </c>
      <c r="Y16" s="14">
        <f t="shared" si="4"/>
        <v>0</v>
      </c>
      <c r="Z16" s="14">
        <f t="shared" si="5"/>
        <v>0.59834053275936971</v>
      </c>
    </row>
    <row r="17" spans="1:26" outlineLevel="2" x14ac:dyDescent="0.35">
      <c r="A17" s="9" t="s">
        <v>29</v>
      </c>
      <c r="B17" s="9" t="s">
        <v>30</v>
      </c>
      <c r="C17" s="9" t="s">
        <v>31</v>
      </c>
      <c r="D17" s="9" t="s">
        <v>41</v>
      </c>
      <c r="E17" s="9" t="s">
        <v>33</v>
      </c>
      <c r="F17" s="10" t="s">
        <v>34</v>
      </c>
      <c r="G17" s="9">
        <v>1111</v>
      </c>
      <c r="H17" s="9">
        <v>3480</v>
      </c>
      <c r="I17" s="11" t="s">
        <v>42</v>
      </c>
      <c r="J17" s="12">
        <v>39937838</v>
      </c>
      <c r="K17" s="12">
        <v>39937838</v>
      </c>
      <c r="L17" s="12">
        <v>0</v>
      </c>
      <c r="M17" s="13">
        <f t="shared" si="0"/>
        <v>39937838</v>
      </c>
      <c r="N17" s="12">
        <v>0</v>
      </c>
      <c r="O17" s="12">
        <v>17317887.640000001</v>
      </c>
      <c r="P17" s="12">
        <v>0</v>
      </c>
      <c r="Q17" s="12">
        <v>22619950.359999999</v>
      </c>
      <c r="R17" s="12">
        <v>22619950.359999999</v>
      </c>
      <c r="S17" s="12">
        <v>0</v>
      </c>
      <c r="T17" s="12">
        <v>0</v>
      </c>
      <c r="U17" s="12">
        <v>0</v>
      </c>
      <c r="V17" s="13">
        <f t="shared" si="1"/>
        <v>0</v>
      </c>
      <c r="W17" s="14">
        <f t="shared" si="2"/>
        <v>0.56637894019200541</v>
      </c>
      <c r="X17" s="14">
        <f t="shared" si="3"/>
        <v>0.56637894019200541</v>
      </c>
      <c r="Y17" s="14">
        <f t="shared" si="4"/>
        <v>0.43362105980799465</v>
      </c>
      <c r="Z17" s="14">
        <f t="shared" si="5"/>
        <v>1</v>
      </c>
    </row>
    <row r="18" spans="1:26" outlineLevel="2" x14ac:dyDescent="0.35">
      <c r="A18" s="9" t="s">
        <v>29</v>
      </c>
      <c r="B18" s="9" t="s">
        <v>30</v>
      </c>
      <c r="C18" s="9" t="s">
        <v>31</v>
      </c>
      <c r="D18" s="9" t="s">
        <v>43</v>
      </c>
      <c r="E18" s="9" t="s">
        <v>33</v>
      </c>
      <c r="F18" s="10" t="s">
        <v>34</v>
      </c>
      <c r="G18" s="9">
        <v>1111</v>
      </c>
      <c r="H18" s="9">
        <v>3480</v>
      </c>
      <c r="I18" s="11" t="s">
        <v>44</v>
      </c>
      <c r="J18" s="12">
        <v>950535064</v>
      </c>
      <c r="K18" s="12">
        <v>969783692</v>
      </c>
      <c r="L18" s="12">
        <v>0</v>
      </c>
      <c r="M18" s="13">
        <f t="shared" si="0"/>
        <v>969783692</v>
      </c>
      <c r="N18" s="12">
        <v>0</v>
      </c>
      <c r="O18" s="12">
        <v>528607.80000000005</v>
      </c>
      <c r="P18" s="12">
        <v>0</v>
      </c>
      <c r="Q18" s="12">
        <v>861482443.69000006</v>
      </c>
      <c r="R18" s="12">
        <v>861482443.69000006</v>
      </c>
      <c r="S18" s="12">
        <v>107772640.51000001</v>
      </c>
      <c r="T18" s="12">
        <v>107772640.51000001</v>
      </c>
      <c r="U18" s="12">
        <v>0</v>
      </c>
      <c r="V18" s="13">
        <f t="shared" si="1"/>
        <v>107772640.50999999</v>
      </c>
      <c r="W18" s="14">
        <f t="shared" si="2"/>
        <v>0.88832432510114845</v>
      </c>
      <c r="X18" s="14">
        <f t="shared" si="3"/>
        <v>0.88832432510114845</v>
      </c>
      <c r="Y18" s="14">
        <f t="shared" si="4"/>
        <v>5.450780461257747E-4</v>
      </c>
      <c r="Z18" s="14">
        <f t="shared" si="5"/>
        <v>0.88886940314727425</v>
      </c>
    </row>
    <row r="19" spans="1:26" outlineLevel="2" x14ac:dyDescent="0.35">
      <c r="A19" s="9" t="s">
        <v>29</v>
      </c>
      <c r="B19" s="9" t="s">
        <v>30</v>
      </c>
      <c r="C19" s="9" t="s">
        <v>31</v>
      </c>
      <c r="D19" s="9" t="s">
        <v>45</v>
      </c>
      <c r="E19" s="9" t="s">
        <v>33</v>
      </c>
      <c r="F19" s="10" t="s">
        <v>34</v>
      </c>
      <c r="G19" s="9">
        <v>1111</v>
      </c>
      <c r="H19" s="9">
        <v>3480</v>
      </c>
      <c r="I19" s="11" t="s">
        <v>46</v>
      </c>
      <c r="J19" s="12">
        <v>1497442473</v>
      </c>
      <c r="K19" s="12">
        <v>1500634000</v>
      </c>
      <c r="L19" s="12">
        <v>0</v>
      </c>
      <c r="M19" s="13">
        <f t="shared" si="0"/>
        <v>1500634000</v>
      </c>
      <c r="N19" s="12">
        <v>0</v>
      </c>
      <c r="O19" s="12">
        <v>999984.25</v>
      </c>
      <c r="P19" s="12">
        <v>0</v>
      </c>
      <c r="Q19" s="12">
        <v>1363863839.9000001</v>
      </c>
      <c r="R19" s="12">
        <v>1363863839.9000001</v>
      </c>
      <c r="S19" s="12">
        <v>135770175.84999999</v>
      </c>
      <c r="T19" s="12">
        <v>135770175.84999999</v>
      </c>
      <c r="U19" s="12">
        <v>0</v>
      </c>
      <c r="V19" s="13">
        <f t="shared" si="1"/>
        <v>135770175.8499999</v>
      </c>
      <c r="W19" s="14">
        <f t="shared" si="2"/>
        <v>0.90885841577626525</v>
      </c>
      <c r="X19" s="14">
        <f t="shared" si="3"/>
        <v>0.90885841577626525</v>
      </c>
      <c r="Y19" s="14">
        <f t="shared" si="4"/>
        <v>6.6637451237277047E-4</v>
      </c>
      <c r="Z19" s="14">
        <f t="shared" si="5"/>
        <v>0.90952479028863797</v>
      </c>
    </row>
    <row r="20" spans="1:26" outlineLevel="2" x14ac:dyDescent="0.35">
      <c r="A20" s="9" t="s">
        <v>29</v>
      </c>
      <c r="B20" s="9" t="s">
        <v>30</v>
      </c>
      <c r="C20" s="9" t="s">
        <v>31</v>
      </c>
      <c r="D20" s="9" t="s">
        <v>47</v>
      </c>
      <c r="E20" s="9" t="s">
        <v>33</v>
      </c>
      <c r="F20" s="10" t="s">
        <v>34</v>
      </c>
      <c r="G20" s="9">
        <v>1111</v>
      </c>
      <c r="H20" s="9">
        <v>3480</v>
      </c>
      <c r="I20" s="11" t="s">
        <v>48</v>
      </c>
      <c r="J20" s="12">
        <v>564558249</v>
      </c>
      <c r="K20" s="12">
        <v>580300731</v>
      </c>
      <c r="L20" s="12">
        <v>0</v>
      </c>
      <c r="M20" s="13">
        <f t="shared" si="0"/>
        <v>580300731</v>
      </c>
      <c r="N20" s="12">
        <v>0</v>
      </c>
      <c r="O20" s="12">
        <v>0</v>
      </c>
      <c r="P20" s="12">
        <v>0</v>
      </c>
      <c r="Q20" s="12">
        <v>9524498.1500000004</v>
      </c>
      <c r="R20" s="12">
        <v>9524498.1500000004</v>
      </c>
      <c r="S20" s="12">
        <v>570776232.85000002</v>
      </c>
      <c r="T20" s="12">
        <v>570776232.85000002</v>
      </c>
      <c r="U20" s="12">
        <v>0</v>
      </c>
      <c r="V20" s="13">
        <f t="shared" si="1"/>
        <v>570776232.85000002</v>
      </c>
      <c r="W20" s="14">
        <f t="shared" si="2"/>
        <v>1.6413038345802117E-2</v>
      </c>
      <c r="X20" s="14">
        <f t="shared" si="3"/>
        <v>1.6413038345802117E-2</v>
      </c>
      <c r="Y20" s="14">
        <f t="shared" si="4"/>
        <v>0</v>
      </c>
      <c r="Z20" s="14">
        <f t="shared" si="5"/>
        <v>1.6413038345802117E-2</v>
      </c>
    </row>
    <row r="21" spans="1:26" outlineLevel="2" x14ac:dyDescent="0.35">
      <c r="A21" s="9" t="s">
        <v>29</v>
      </c>
      <c r="B21" s="9" t="s">
        <v>30</v>
      </c>
      <c r="C21" s="9" t="s">
        <v>31</v>
      </c>
      <c r="D21" s="9" t="s">
        <v>49</v>
      </c>
      <c r="E21" s="9" t="s">
        <v>33</v>
      </c>
      <c r="F21" s="10" t="s">
        <v>34</v>
      </c>
      <c r="G21" s="9">
        <v>1111</v>
      </c>
      <c r="H21" s="9">
        <v>3480</v>
      </c>
      <c r="I21" s="11" t="s">
        <v>50</v>
      </c>
      <c r="J21" s="12">
        <v>494007344</v>
      </c>
      <c r="K21" s="12">
        <v>502411343</v>
      </c>
      <c r="L21" s="12">
        <v>0</v>
      </c>
      <c r="M21" s="13">
        <f t="shared" si="0"/>
        <v>502411343</v>
      </c>
      <c r="N21" s="12">
        <v>0</v>
      </c>
      <c r="O21" s="12">
        <v>253651.29</v>
      </c>
      <c r="P21" s="12">
        <v>0</v>
      </c>
      <c r="Q21" s="12">
        <v>499684779.25</v>
      </c>
      <c r="R21" s="12">
        <v>499684779.25</v>
      </c>
      <c r="S21" s="12">
        <v>2472912.46</v>
      </c>
      <c r="T21" s="12">
        <v>2472912.46</v>
      </c>
      <c r="U21" s="12">
        <v>0</v>
      </c>
      <c r="V21" s="13">
        <f t="shared" si="1"/>
        <v>2472912.4599999785</v>
      </c>
      <c r="W21" s="14">
        <f t="shared" si="2"/>
        <v>0.99457304499990162</v>
      </c>
      <c r="X21" s="14">
        <f t="shared" si="3"/>
        <v>0.99457304499990162</v>
      </c>
      <c r="Y21" s="14">
        <f t="shared" si="4"/>
        <v>5.0486776131565168E-4</v>
      </c>
      <c r="Z21" s="14">
        <f t="shared" si="5"/>
        <v>0.99507791276121726</v>
      </c>
    </row>
    <row r="22" spans="1:26" outlineLevel="2" x14ac:dyDescent="0.35">
      <c r="A22" s="9" t="s">
        <v>29</v>
      </c>
      <c r="B22" s="9" t="s">
        <v>30</v>
      </c>
      <c r="C22" s="9" t="s">
        <v>31</v>
      </c>
      <c r="D22" s="9" t="s">
        <v>51</v>
      </c>
      <c r="E22" s="9" t="s">
        <v>33</v>
      </c>
      <c r="F22" s="10" t="s">
        <v>34</v>
      </c>
      <c r="G22" s="9">
        <v>1111</v>
      </c>
      <c r="H22" s="9">
        <v>3480</v>
      </c>
      <c r="I22" s="11" t="s">
        <v>52</v>
      </c>
      <c r="J22" s="12">
        <v>350545346</v>
      </c>
      <c r="K22" s="12">
        <v>357053819</v>
      </c>
      <c r="L22" s="12">
        <v>0</v>
      </c>
      <c r="M22" s="13">
        <f t="shared" si="0"/>
        <v>357053819</v>
      </c>
      <c r="N22" s="12">
        <v>0</v>
      </c>
      <c r="O22" s="12">
        <v>151987.93</v>
      </c>
      <c r="P22" s="12">
        <v>0</v>
      </c>
      <c r="Q22" s="12">
        <v>312241293.19</v>
      </c>
      <c r="R22" s="12">
        <v>312241293.19</v>
      </c>
      <c r="S22" s="12">
        <v>44660537.880000003</v>
      </c>
      <c r="T22" s="12">
        <v>44660537.880000003</v>
      </c>
      <c r="U22" s="12">
        <v>0</v>
      </c>
      <c r="V22" s="13">
        <f t="shared" si="1"/>
        <v>44660537.879999995</v>
      </c>
      <c r="W22" s="14">
        <f t="shared" si="2"/>
        <v>0.87449363814254566</v>
      </c>
      <c r="X22" s="14">
        <f t="shared" si="3"/>
        <v>0.87449363814254566</v>
      </c>
      <c r="Y22" s="14">
        <f t="shared" si="4"/>
        <v>4.2567232700569432E-4</v>
      </c>
      <c r="Z22" s="14">
        <f t="shared" si="5"/>
        <v>0.8749193104695514</v>
      </c>
    </row>
    <row r="23" spans="1:26" ht="78" outlineLevel="2" x14ac:dyDescent="0.35">
      <c r="A23" s="9" t="s">
        <v>29</v>
      </c>
      <c r="B23" s="9" t="s">
        <v>30</v>
      </c>
      <c r="C23" s="9" t="s">
        <v>31</v>
      </c>
      <c r="D23" s="9" t="s">
        <v>53</v>
      </c>
      <c r="E23" s="9" t="s">
        <v>54</v>
      </c>
      <c r="F23" s="10" t="s">
        <v>34</v>
      </c>
      <c r="G23" s="9">
        <v>1112</v>
      </c>
      <c r="H23" s="9">
        <v>3480</v>
      </c>
      <c r="I23" s="11" t="s">
        <v>55</v>
      </c>
      <c r="J23" s="12">
        <v>639917507</v>
      </c>
      <c r="K23" s="12">
        <v>655760134</v>
      </c>
      <c r="L23" s="12">
        <v>0</v>
      </c>
      <c r="M23" s="13">
        <f t="shared" si="0"/>
        <v>655760134</v>
      </c>
      <c r="N23" s="12">
        <v>0</v>
      </c>
      <c r="O23" s="12">
        <v>64584812</v>
      </c>
      <c r="P23" s="12">
        <v>0</v>
      </c>
      <c r="Q23" s="12">
        <v>591175322</v>
      </c>
      <c r="R23" s="12">
        <v>591175322</v>
      </c>
      <c r="S23" s="12">
        <v>0</v>
      </c>
      <c r="T23" s="12">
        <v>0</v>
      </c>
      <c r="U23" s="12">
        <v>0</v>
      </c>
      <c r="V23" s="13">
        <f t="shared" si="1"/>
        <v>0</v>
      </c>
      <c r="W23" s="14">
        <f t="shared" si="2"/>
        <v>0.90151153043408405</v>
      </c>
      <c r="X23" s="14">
        <f t="shared" si="3"/>
        <v>0.90151153043408405</v>
      </c>
      <c r="Y23" s="14">
        <f t="shared" si="4"/>
        <v>9.8488469565916004E-2</v>
      </c>
      <c r="Z23" s="14">
        <f t="shared" si="5"/>
        <v>1</v>
      </c>
    </row>
    <row r="24" spans="1:26" ht="52" outlineLevel="2" x14ac:dyDescent="0.35">
      <c r="A24" s="9" t="s">
        <v>29</v>
      </c>
      <c r="B24" s="9" t="s">
        <v>30</v>
      </c>
      <c r="C24" s="9" t="s">
        <v>31</v>
      </c>
      <c r="D24" s="9" t="s">
        <v>56</v>
      </c>
      <c r="E24" s="9" t="s">
        <v>54</v>
      </c>
      <c r="F24" s="10" t="s">
        <v>34</v>
      </c>
      <c r="G24" s="9">
        <v>1112</v>
      </c>
      <c r="H24" s="9">
        <v>3480</v>
      </c>
      <c r="I24" s="11" t="s">
        <v>57</v>
      </c>
      <c r="J24" s="12">
        <v>34590136</v>
      </c>
      <c r="K24" s="12">
        <v>35202217</v>
      </c>
      <c r="L24" s="12">
        <v>0</v>
      </c>
      <c r="M24" s="13">
        <f t="shared" si="0"/>
        <v>35202217</v>
      </c>
      <c r="N24" s="12">
        <v>0</v>
      </c>
      <c r="O24" s="12">
        <v>3282688</v>
      </c>
      <c r="P24" s="12">
        <v>0</v>
      </c>
      <c r="Q24" s="12">
        <v>31919529</v>
      </c>
      <c r="R24" s="12">
        <v>31919529</v>
      </c>
      <c r="S24" s="12">
        <v>0</v>
      </c>
      <c r="T24" s="12">
        <v>0</v>
      </c>
      <c r="U24" s="12">
        <v>0</v>
      </c>
      <c r="V24" s="13">
        <f t="shared" si="1"/>
        <v>0</v>
      </c>
      <c r="W24" s="14">
        <f t="shared" si="2"/>
        <v>0.90674769148772649</v>
      </c>
      <c r="X24" s="14">
        <f t="shared" si="3"/>
        <v>0.90674769148772649</v>
      </c>
      <c r="Y24" s="14">
        <f t="shared" si="4"/>
        <v>9.3252308512273535E-2</v>
      </c>
      <c r="Z24" s="14">
        <f t="shared" si="5"/>
        <v>1</v>
      </c>
    </row>
    <row r="25" spans="1:26" ht="78" outlineLevel="2" x14ac:dyDescent="0.35">
      <c r="A25" s="9" t="s">
        <v>29</v>
      </c>
      <c r="B25" s="9" t="s">
        <v>30</v>
      </c>
      <c r="C25" s="9" t="s">
        <v>31</v>
      </c>
      <c r="D25" s="9" t="s">
        <v>58</v>
      </c>
      <c r="E25" s="9" t="s">
        <v>54</v>
      </c>
      <c r="F25" s="10" t="s">
        <v>34</v>
      </c>
      <c r="G25" s="9">
        <v>1112</v>
      </c>
      <c r="H25" s="9">
        <v>3480</v>
      </c>
      <c r="I25" s="11" t="s">
        <v>59</v>
      </c>
      <c r="J25" s="12">
        <v>134100416</v>
      </c>
      <c r="K25" s="12">
        <v>109102049</v>
      </c>
      <c r="L25" s="12">
        <v>0</v>
      </c>
      <c r="M25" s="13">
        <f t="shared" si="0"/>
        <v>109102049</v>
      </c>
      <c r="N25" s="12">
        <v>0</v>
      </c>
      <c r="O25" s="12">
        <v>14557848</v>
      </c>
      <c r="P25" s="12">
        <v>0</v>
      </c>
      <c r="Q25" s="12">
        <v>94544201</v>
      </c>
      <c r="R25" s="12">
        <v>94544201</v>
      </c>
      <c r="S25" s="12">
        <v>0</v>
      </c>
      <c r="T25" s="12">
        <v>0</v>
      </c>
      <c r="U25" s="12">
        <v>0</v>
      </c>
      <c r="V25" s="13">
        <f t="shared" si="1"/>
        <v>0</v>
      </c>
      <c r="W25" s="14">
        <f t="shared" si="2"/>
        <v>0.8665666856540889</v>
      </c>
      <c r="X25" s="14">
        <f t="shared" si="3"/>
        <v>0.8665666856540889</v>
      </c>
      <c r="Y25" s="14">
        <f t="shared" si="4"/>
        <v>0.13343331434591113</v>
      </c>
      <c r="Z25" s="14">
        <f t="shared" si="5"/>
        <v>1</v>
      </c>
    </row>
    <row r="26" spans="1:26" ht="52" outlineLevel="2" x14ac:dyDescent="0.35">
      <c r="A26" s="9" t="s">
        <v>29</v>
      </c>
      <c r="B26" s="9" t="s">
        <v>30</v>
      </c>
      <c r="C26" s="9" t="s">
        <v>31</v>
      </c>
      <c r="D26" s="9" t="s">
        <v>60</v>
      </c>
      <c r="E26" s="9" t="s">
        <v>54</v>
      </c>
      <c r="F26" s="10" t="s">
        <v>34</v>
      </c>
      <c r="G26" s="9">
        <v>1112</v>
      </c>
      <c r="H26" s="9">
        <v>3480</v>
      </c>
      <c r="I26" s="11" t="s">
        <v>61</v>
      </c>
      <c r="J26" s="12">
        <v>207540813</v>
      </c>
      <c r="K26" s="12">
        <v>213430312</v>
      </c>
      <c r="L26" s="12">
        <v>0</v>
      </c>
      <c r="M26" s="13">
        <f t="shared" si="0"/>
        <v>213430312</v>
      </c>
      <c r="N26" s="12">
        <v>0</v>
      </c>
      <c r="O26" s="12">
        <v>21959921</v>
      </c>
      <c r="P26" s="12">
        <v>0</v>
      </c>
      <c r="Q26" s="12">
        <v>191470391</v>
      </c>
      <c r="R26" s="12">
        <v>191470391</v>
      </c>
      <c r="S26" s="12">
        <v>0</v>
      </c>
      <c r="T26" s="12">
        <v>0</v>
      </c>
      <c r="U26" s="12">
        <v>0</v>
      </c>
      <c r="V26" s="13">
        <f t="shared" si="1"/>
        <v>0</v>
      </c>
      <c r="W26" s="14">
        <f t="shared" si="2"/>
        <v>0.8971096429826706</v>
      </c>
      <c r="X26" s="14">
        <f t="shared" si="3"/>
        <v>0.8971096429826706</v>
      </c>
      <c r="Y26" s="14">
        <f t="shared" si="4"/>
        <v>0.10289035701732939</v>
      </c>
      <c r="Z26" s="14">
        <f t="shared" si="5"/>
        <v>1</v>
      </c>
    </row>
    <row r="27" spans="1:26" ht="65" outlineLevel="2" x14ac:dyDescent="0.35">
      <c r="A27" s="9" t="s">
        <v>29</v>
      </c>
      <c r="B27" s="9" t="s">
        <v>30</v>
      </c>
      <c r="C27" s="9" t="s">
        <v>31</v>
      </c>
      <c r="D27" s="9" t="s">
        <v>62</v>
      </c>
      <c r="E27" s="9" t="s">
        <v>54</v>
      </c>
      <c r="F27" s="10" t="s">
        <v>34</v>
      </c>
      <c r="G27" s="9">
        <v>1112</v>
      </c>
      <c r="H27" s="9">
        <v>3480</v>
      </c>
      <c r="I27" s="11" t="s">
        <v>63</v>
      </c>
      <c r="J27" s="12">
        <v>103770407</v>
      </c>
      <c r="K27" s="12">
        <v>107215156</v>
      </c>
      <c r="L27" s="12">
        <v>0</v>
      </c>
      <c r="M27" s="13">
        <f t="shared" si="0"/>
        <v>107215156</v>
      </c>
      <c r="N27" s="12">
        <v>0</v>
      </c>
      <c r="O27" s="12">
        <v>11452273</v>
      </c>
      <c r="P27" s="12">
        <v>0</v>
      </c>
      <c r="Q27" s="12">
        <v>95762883</v>
      </c>
      <c r="R27" s="12">
        <v>95762883</v>
      </c>
      <c r="S27" s="12">
        <v>0</v>
      </c>
      <c r="T27" s="12">
        <v>0</v>
      </c>
      <c r="U27" s="12">
        <v>0</v>
      </c>
      <c r="V27" s="13">
        <f t="shared" si="1"/>
        <v>0</v>
      </c>
      <c r="W27" s="14">
        <f t="shared" si="2"/>
        <v>0.89318419683127637</v>
      </c>
      <c r="X27" s="14">
        <f t="shared" si="3"/>
        <v>0.89318419683127637</v>
      </c>
      <c r="Y27" s="14">
        <f t="shared" si="4"/>
        <v>0.10681580316872365</v>
      </c>
      <c r="Z27" s="14">
        <f t="shared" si="5"/>
        <v>1</v>
      </c>
    </row>
    <row r="28" spans="1:26" ht="52" outlineLevel="2" x14ac:dyDescent="0.35">
      <c r="A28" s="9" t="s">
        <v>29</v>
      </c>
      <c r="B28" s="9" t="s">
        <v>30</v>
      </c>
      <c r="C28" s="9" t="s">
        <v>31</v>
      </c>
      <c r="D28" s="9" t="s">
        <v>64</v>
      </c>
      <c r="E28" s="9" t="s">
        <v>54</v>
      </c>
      <c r="F28" s="10" t="s">
        <v>34</v>
      </c>
      <c r="G28" s="9">
        <v>1112</v>
      </c>
      <c r="H28" s="9">
        <v>3480</v>
      </c>
      <c r="I28" s="11" t="s">
        <v>65</v>
      </c>
      <c r="J28" s="12">
        <v>300848624</v>
      </c>
      <c r="K28" s="12">
        <v>336609136</v>
      </c>
      <c r="L28" s="12">
        <v>0</v>
      </c>
      <c r="M28" s="13">
        <f t="shared" si="0"/>
        <v>336609136</v>
      </c>
      <c r="N28" s="12">
        <v>0</v>
      </c>
      <c r="O28" s="12">
        <v>71397539.769999996</v>
      </c>
      <c r="P28" s="12">
        <v>0</v>
      </c>
      <c r="Q28" s="12">
        <v>265211596.22999999</v>
      </c>
      <c r="R28" s="12">
        <v>265211596.22999999</v>
      </c>
      <c r="S28" s="12">
        <v>0</v>
      </c>
      <c r="T28" s="12">
        <v>0</v>
      </c>
      <c r="U28" s="12">
        <v>0</v>
      </c>
      <c r="V28" s="13">
        <f t="shared" si="1"/>
        <v>0</v>
      </c>
      <c r="W28" s="14">
        <f t="shared" si="2"/>
        <v>0.78789185398105177</v>
      </c>
      <c r="X28" s="14">
        <f t="shared" si="3"/>
        <v>0.78789185398105177</v>
      </c>
      <c r="Y28" s="14">
        <f t="shared" si="4"/>
        <v>0.2121081460189482</v>
      </c>
      <c r="Z28" s="14">
        <f t="shared" si="5"/>
        <v>1</v>
      </c>
    </row>
    <row r="29" spans="1:26" outlineLevel="2" x14ac:dyDescent="0.35">
      <c r="A29" s="9" t="s">
        <v>199</v>
      </c>
      <c r="B29" s="9" t="s">
        <v>30</v>
      </c>
      <c r="C29" s="9" t="s">
        <v>31</v>
      </c>
      <c r="D29" s="9" t="s">
        <v>32</v>
      </c>
      <c r="E29" s="9" t="s">
        <v>33</v>
      </c>
      <c r="F29" s="10" t="s">
        <v>34</v>
      </c>
      <c r="G29" s="9">
        <v>1111</v>
      </c>
      <c r="H29" s="9">
        <v>3480</v>
      </c>
      <c r="I29" s="11" t="s">
        <v>35</v>
      </c>
      <c r="J29" s="12">
        <v>5369634384</v>
      </c>
      <c r="K29" s="12">
        <v>5418159701</v>
      </c>
      <c r="L29" s="12">
        <v>0</v>
      </c>
      <c r="M29" s="13">
        <f t="shared" si="0"/>
        <v>5418159701</v>
      </c>
      <c r="N29" s="12">
        <v>0</v>
      </c>
      <c r="O29" s="12">
        <v>4543041.37</v>
      </c>
      <c r="P29" s="12">
        <v>0</v>
      </c>
      <c r="Q29" s="12">
        <v>4899340435.0699997</v>
      </c>
      <c r="R29" s="12">
        <v>4899340435.0699997</v>
      </c>
      <c r="S29" s="12">
        <v>514276224.56</v>
      </c>
      <c r="T29" s="12">
        <v>514276224.56</v>
      </c>
      <c r="U29" s="12">
        <v>0</v>
      </c>
      <c r="V29" s="13">
        <f t="shared" si="1"/>
        <v>514276224.56000042</v>
      </c>
      <c r="W29" s="14">
        <f t="shared" si="2"/>
        <v>0.90424437547785008</v>
      </c>
      <c r="X29" s="14">
        <f t="shared" si="3"/>
        <v>0.90424437547785008</v>
      </c>
      <c r="Y29" s="14">
        <f t="shared" si="4"/>
        <v>8.3848421248297936E-4</v>
      </c>
      <c r="Z29" s="14">
        <f t="shared" si="5"/>
        <v>0.90508285969033309</v>
      </c>
    </row>
    <row r="30" spans="1:26" outlineLevel="2" x14ac:dyDescent="0.35">
      <c r="A30" s="9" t="s">
        <v>199</v>
      </c>
      <c r="B30" s="9" t="s">
        <v>30</v>
      </c>
      <c r="C30" s="9" t="s">
        <v>31</v>
      </c>
      <c r="D30" s="9" t="s">
        <v>32</v>
      </c>
      <c r="E30" s="9" t="s">
        <v>33</v>
      </c>
      <c r="F30" s="10" t="s">
        <v>36</v>
      </c>
      <c r="G30" s="9">
        <v>1111</v>
      </c>
      <c r="H30" s="9">
        <v>3480</v>
      </c>
      <c r="I30" s="11" t="s">
        <v>35</v>
      </c>
      <c r="J30" s="37" t="s">
        <v>447</v>
      </c>
      <c r="K30" s="12">
        <v>161340641</v>
      </c>
      <c r="L30" s="12">
        <v>0</v>
      </c>
      <c r="M30" s="13">
        <f t="shared" si="0"/>
        <v>161340641</v>
      </c>
      <c r="N30" s="12">
        <v>0</v>
      </c>
      <c r="O30" s="12">
        <v>0</v>
      </c>
      <c r="P30" s="12">
        <v>0</v>
      </c>
      <c r="Q30" s="12">
        <v>161340641</v>
      </c>
      <c r="R30" s="12">
        <v>161340641</v>
      </c>
      <c r="S30" s="12">
        <v>0</v>
      </c>
      <c r="T30" s="12">
        <v>0</v>
      </c>
      <c r="U30" s="12">
        <v>0</v>
      </c>
      <c r="V30" s="13">
        <f t="shared" si="1"/>
        <v>0</v>
      </c>
      <c r="W30" s="14">
        <f t="shared" si="2"/>
        <v>1</v>
      </c>
      <c r="X30" s="14">
        <f t="shared" si="3"/>
        <v>1</v>
      </c>
      <c r="Y30" s="14">
        <f t="shared" si="4"/>
        <v>0</v>
      </c>
      <c r="Z30" s="14">
        <f t="shared" si="5"/>
        <v>1</v>
      </c>
    </row>
    <row r="31" spans="1:26" outlineLevel="2" x14ac:dyDescent="0.35">
      <c r="A31" s="9" t="s">
        <v>199</v>
      </c>
      <c r="B31" s="9" t="s">
        <v>30</v>
      </c>
      <c r="C31" s="9" t="s">
        <v>31</v>
      </c>
      <c r="D31" s="9" t="s">
        <v>37</v>
      </c>
      <c r="E31" s="9" t="s">
        <v>33</v>
      </c>
      <c r="F31" s="10" t="s">
        <v>34</v>
      </c>
      <c r="G31" s="9">
        <v>1111</v>
      </c>
      <c r="H31" s="9">
        <v>3480</v>
      </c>
      <c r="I31" s="11" t="s">
        <v>38</v>
      </c>
      <c r="J31" s="12">
        <v>17606595</v>
      </c>
      <c r="K31" s="12">
        <v>21106595</v>
      </c>
      <c r="L31" s="12">
        <v>0</v>
      </c>
      <c r="M31" s="13">
        <f t="shared" si="0"/>
        <v>21106595</v>
      </c>
      <c r="N31" s="12">
        <v>0</v>
      </c>
      <c r="O31" s="12">
        <v>0</v>
      </c>
      <c r="P31" s="12">
        <v>0</v>
      </c>
      <c r="Q31" s="12">
        <v>18722359.469999999</v>
      </c>
      <c r="R31" s="12">
        <v>18722359.469999999</v>
      </c>
      <c r="S31" s="12">
        <v>2384235.5299999998</v>
      </c>
      <c r="T31" s="12">
        <v>2384235.5299999998</v>
      </c>
      <c r="U31" s="12">
        <v>0</v>
      </c>
      <c r="V31" s="13">
        <f t="shared" si="1"/>
        <v>2384235.5300000012</v>
      </c>
      <c r="W31" s="14">
        <f t="shared" si="2"/>
        <v>0.88703836265394764</v>
      </c>
      <c r="X31" s="14">
        <f t="shared" si="3"/>
        <v>0.88703836265394764</v>
      </c>
      <c r="Y31" s="14">
        <f t="shared" si="4"/>
        <v>0</v>
      </c>
      <c r="Z31" s="14">
        <f t="shared" si="5"/>
        <v>0.88703836265394764</v>
      </c>
    </row>
    <row r="32" spans="1:26" outlineLevel="2" x14ac:dyDescent="0.35">
      <c r="A32" s="9" t="s">
        <v>199</v>
      </c>
      <c r="B32" s="9" t="s">
        <v>30</v>
      </c>
      <c r="C32" s="9" t="s">
        <v>31</v>
      </c>
      <c r="D32" s="9" t="s">
        <v>39</v>
      </c>
      <c r="E32" s="9" t="s">
        <v>33</v>
      </c>
      <c r="F32" s="10" t="s">
        <v>34</v>
      </c>
      <c r="G32" s="9">
        <v>1111</v>
      </c>
      <c r="H32" s="9">
        <v>3480</v>
      </c>
      <c r="I32" s="11" t="s">
        <v>40</v>
      </c>
      <c r="J32" s="12">
        <v>173936313</v>
      </c>
      <c r="K32" s="12">
        <v>258102399</v>
      </c>
      <c r="L32" s="12">
        <v>0</v>
      </c>
      <c r="M32" s="13">
        <f t="shared" si="0"/>
        <v>258102399</v>
      </c>
      <c r="N32" s="12">
        <v>0</v>
      </c>
      <c r="O32" s="12">
        <v>0</v>
      </c>
      <c r="P32" s="12">
        <v>0</v>
      </c>
      <c r="Q32" s="12">
        <v>182772247.41</v>
      </c>
      <c r="R32" s="12">
        <v>182772247.41</v>
      </c>
      <c r="S32" s="12">
        <v>75330151.590000004</v>
      </c>
      <c r="T32" s="12">
        <v>75330151.590000004</v>
      </c>
      <c r="U32" s="12">
        <v>0</v>
      </c>
      <c r="V32" s="13">
        <f t="shared" si="1"/>
        <v>75330151.590000004</v>
      </c>
      <c r="W32" s="14">
        <f t="shared" si="2"/>
        <v>0.70813850672499945</v>
      </c>
      <c r="X32" s="14">
        <f t="shared" si="3"/>
        <v>0.70813850672499945</v>
      </c>
      <c r="Y32" s="14">
        <f t="shared" si="4"/>
        <v>0</v>
      </c>
      <c r="Z32" s="14">
        <f t="shared" si="5"/>
        <v>0.70813850672499945</v>
      </c>
    </row>
    <row r="33" spans="1:26" outlineLevel="2" x14ac:dyDescent="0.35">
      <c r="A33" s="9" t="s">
        <v>199</v>
      </c>
      <c r="B33" s="9" t="s">
        <v>30</v>
      </c>
      <c r="C33" s="9" t="s">
        <v>31</v>
      </c>
      <c r="D33" s="9" t="s">
        <v>43</v>
      </c>
      <c r="E33" s="9" t="s">
        <v>33</v>
      </c>
      <c r="F33" s="10" t="s">
        <v>34</v>
      </c>
      <c r="G33" s="9">
        <v>1111</v>
      </c>
      <c r="H33" s="9">
        <v>3480</v>
      </c>
      <c r="I33" s="11" t="s">
        <v>44</v>
      </c>
      <c r="J33" s="12">
        <v>1368841343</v>
      </c>
      <c r="K33" s="12">
        <v>1385716106</v>
      </c>
      <c r="L33" s="12">
        <v>0</v>
      </c>
      <c r="M33" s="13">
        <f t="shared" si="0"/>
        <v>1385716106</v>
      </c>
      <c r="N33" s="12">
        <v>0</v>
      </c>
      <c r="O33" s="12">
        <v>224536.64</v>
      </c>
      <c r="P33" s="12">
        <v>0</v>
      </c>
      <c r="Q33" s="12">
        <v>1256178780.9400001</v>
      </c>
      <c r="R33" s="12">
        <v>1256178780.9400001</v>
      </c>
      <c r="S33" s="12">
        <v>129312788.42</v>
      </c>
      <c r="T33" s="12">
        <v>129312788.42</v>
      </c>
      <c r="U33" s="12">
        <v>0</v>
      </c>
      <c r="V33" s="13">
        <f t="shared" si="1"/>
        <v>129312788.41999984</v>
      </c>
      <c r="W33" s="14">
        <f t="shared" si="2"/>
        <v>0.90651957893892021</v>
      </c>
      <c r="X33" s="14">
        <f t="shared" si="3"/>
        <v>0.90651957893892021</v>
      </c>
      <c r="Y33" s="14">
        <f t="shared" si="4"/>
        <v>1.6203653766293168E-4</v>
      </c>
      <c r="Z33" s="14">
        <f t="shared" si="5"/>
        <v>0.9066816154765831</v>
      </c>
    </row>
    <row r="34" spans="1:26" outlineLevel="2" x14ac:dyDescent="0.35">
      <c r="A34" s="9" t="s">
        <v>199</v>
      </c>
      <c r="B34" s="9" t="s">
        <v>30</v>
      </c>
      <c r="C34" s="9" t="s">
        <v>31</v>
      </c>
      <c r="D34" s="9" t="s">
        <v>45</v>
      </c>
      <c r="E34" s="9" t="s">
        <v>33</v>
      </c>
      <c r="F34" s="10" t="s">
        <v>34</v>
      </c>
      <c r="G34" s="9">
        <v>1111</v>
      </c>
      <c r="H34" s="9">
        <v>3480</v>
      </c>
      <c r="I34" s="11" t="s">
        <v>46</v>
      </c>
      <c r="J34" s="12">
        <v>1990701603</v>
      </c>
      <c r="K34" s="12">
        <v>1966701603</v>
      </c>
      <c r="L34" s="12">
        <v>0</v>
      </c>
      <c r="M34" s="13">
        <f t="shared" si="0"/>
        <v>1966701603</v>
      </c>
      <c r="N34" s="12">
        <v>0</v>
      </c>
      <c r="O34" s="12">
        <v>885971.17</v>
      </c>
      <c r="P34" s="12">
        <v>0</v>
      </c>
      <c r="Q34" s="12">
        <v>1777668624.9200001</v>
      </c>
      <c r="R34" s="12">
        <v>1777668624.9200001</v>
      </c>
      <c r="S34" s="12">
        <v>188147006.91</v>
      </c>
      <c r="T34" s="12">
        <v>188147006.91</v>
      </c>
      <c r="U34" s="12">
        <v>0</v>
      </c>
      <c r="V34" s="13">
        <f t="shared" si="1"/>
        <v>188147006.90999985</v>
      </c>
      <c r="W34" s="14">
        <f t="shared" si="2"/>
        <v>0.90388324401035236</v>
      </c>
      <c r="X34" s="14">
        <f t="shared" si="3"/>
        <v>0.90388324401035236</v>
      </c>
      <c r="Y34" s="14">
        <f t="shared" si="4"/>
        <v>4.5048581271736528E-4</v>
      </c>
      <c r="Z34" s="14">
        <f t="shared" si="5"/>
        <v>0.9043337298230697</v>
      </c>
    </row>
    <row r="35" spans="1:26" outlineLevel="2" x14ac:dyDescent="0.35">
      <c r="A35" s="9" t="s">
        <v>199</v>
      </c>
      <c r="B35" s="9" t="s">
        <v>30</v>
      </c>
      <c r="C35" s="9" t="s">
        <v>31</v>
      </c>
      <c r="D35" s="9" t="s">
        <v>47</v>
      </c>
      <c r="E35" s="9" t="s">
        <v>33</v>
      </c>
      <c r="F35" s="10" t="s">
        <v>34</v>
      </c>
      <c r="G35" s="9">
        <v>1111</v>
      </c>
      <c r="H35" s="9">
        <v>3480</v>
      </c>
      <c r="I35" s="11" t="s">
        <v>48</v>
      </c>
      <c r="J35" s="12">
        <v>824044691</v>
      </c>
      <c r="K35" s="12">
        <v>845012754</v>
      </c>
      <c r="L35" s="12">
        <v>0</v>
      </c>
      <c r="M35" s="13">
        <f t="shared" si="0"/>
        <v>845012754</v>
      </c>
      <c r="N35" s="12">
        <v>0</v>
      </c>
      <c r="O35" s="12">
        <v>0</v>
      </c>
      <c r="P35" s="12">
        <v>0</v>
      </c>
      <c r="Q35" s="12">
        <v>17033959.98</v>
      </c>
      <c r="R35" s="12">
        <v>17033959.98</v>
      </c>
      <c r="S35" s="12">
        <v>827978794.01999998</v>
      </c>
      <c r="T35" s="12">
        <v>827978794.01999998</v>
      </c>
      <c r="U35" s="12">
        <v>0</v>
      </c>
      <c r="V35" s="13">
        <f t="shared" si="1"/>
        <v>827978794.01999998</v>
      </c>
      <c r="W35" s="14">
        <f t="shared" si="2"/>
        <v>2.0158228262670698E-2</v>
      </c>
      <c r="X35" s="14">
        <f t="shared" si="3"/>
        <v>2.0158228262670698E-2</v>
      </c>
      <c r="Y35" s="14">
        <f t="shared" si="4"/>
        <v>0</v>
      </c>
      <c r="Z35" s="14">
        <f t="shared" si="5"/>
        <v>2.0158228262670698E-2</v>
      </c>
    </row>
    <row r="36" spans="1:26" outlineLevel="2" x14ac:dyDescent="0.35">
      <c r="A36" s="9" t="s">
        <v>199</v>
      </c>
      <c r="B36" s="9" t="s">
        <v>30</v>
      </c>
      <c r="C36" s="9" t="s">
        <v>31</v>
      </c>
      <c r="D36" s="9" t="s">
        <v>49</v>
      </c>
      <c r="E36" s="9" t="s">
        <v>33</v>
      </c>
      <c r="F36" s="10" t="s">
        <v>34</v>
      </c>
      <c r="G36" s="9">
        <v>1111</v>
      </c>
      <c r="H36" s="9">
        <v>3480</v>
      </c>
      <c r="I36" s="11" t="s">
        <v>50</v>
      </c>
      <c r="J36" s="12">
        <v>714986927</v>
      </c>
      <c r="K36" s="12">
        <v>720986927</v>
      </c>
      <c r="L36" s="12">
        <v>0</v>
      </c>
      <c r="M36" s="13">
        <f t="shared" si="0"/>
        <v>720986927</v>
      </c>
      <c r="N36" s="12">
        <v>0</v>
      </c>
      <c r="O36" s="12">
        <v>577425.1</v>
      </c>
      <c r="P36" s="12">
        <v>0</v>
      </c>
      <c r="Q36" s="12">
        <v>716518792.49000001</v>
      </c>
      <c r="R36" s="12">
        <v>716518792.49000001</v>
      </c>
      <c r="S36" s="12">
        <v>3890709.41</v>
      </c>
      <c r="T36" s="12">
        <v>3890709.41</v>
      </c>
      <c r="U36" s="12">
        <v>0</v>
      </c>
      <c r="V36" s="13">
        <f t="shared" si="1"/>
        <v>3890709.4099999666</v>
      </c>
      <c r="W36" s="14">
        <f t="shared" si="2"/>
        <v>0.99380275239026628</v>
      </c>
      <c r="X36" s="14">
        <f t="shared" si="3"/>
        <v>0.99380275239026628</v>
      </c>
      <c r="Y36" s="14">
        <f t="shared" si="4"/>
        <v>8.0088151168377557E-4</v>
      </c>
      <c r="Z36" s="14">
        <f t="shared" si="5"/>
        <v>0.99460363390195006</v>
      </c>
    </row>
    <row r="37" spans="1:26" outlineLevel="2" x14ac:dyDescent="0.35">
      <c r="A37" s="9" t="s">
        <v>199</v>
      </c>
      <c r="B37" s="9" t="s">
        <v>30</v>
      </c>
      <c r="C37" s="9" t="s">
        <v>31</v>
      </c>
      <c r="D37" s="9" t="s">
        <v>51</v>
      </c>
      <c r="E37" s="9" t="s">
        <v>33</v>
      </c>
      <c r="F37" s="10" t="s">
        <v>34</v>
      </c>
      <c r="G37" s="9">
        <v>1111</v>
      </c>
      <c r="H37" s="9">
        <v>3480</v>
      </c>
      <c r="I37" s="11" t="s">
        <v>52</v>
      </c>
      <c r="J37" s="12">
        <v>359954671</v>
      </c>
      <c r="K37" s="12">
        <v>347821909</v>
      </c>
      <c r="L37" s="12">
        <v>0</v>
      </c>
      <c r="M37" s="13">
        <f t="shared" si="0"/>
        <v>347821909</v>
      </c>
      <c r="N37" s="12">
        <v>0</v>
      </c>
      <c r="O37" s="12">
        <v>7273.6</v>
      </c>
      <c r="P37" s="12">
        <v>0</v>
      </c>
      <c r="Q37" s="12">
        <v>309637580.08999997</v>
      </c>
      <c r="R37" s="12">
        <v>309637580.08999997</v>
      </c>
      <c r="S37" s="12">
        <v>38177055.310000002</v>
      </c>
      <c r="T37" s="12">
        <v>38177055.310000002</v>
      </c>
      <c r="U37" s="12">
        <v>0</v>
      </c>
      <c r="V37" s="13">
        <f t="shared" si="1"/>
        <v>38177055.310000002</v>
      </c>
      <c r="W37" s="14">
        <f t="shared" si="2"/>
        <v>0.89021873573237154</v>
      </c>
      <c r="X37" s="14">
        <f t="shared" si="3"/>
        <v>0.89021873573237154</v>
      </c>
      <c r="Y37" s="14">
        <f t="shared" si="4"/>
        <v>2.0911851185314496E-5</v>
      </c>
      <c r="Z37" s="14">
        <f t="shared" si="5"/>
        <v>0.89023964758355689</v>
      </c>
    </row>
    <row r="38" spans="1:26" ht="78" outlineLevel="2" x14ac:dyDescent="0.35">
      <c r="A38" s="9" t="s">
        <v>199</v>
      </c>
      <c r="B38" s="9" t="s">
        <v>30</v>
      </c>
      <c r="C38" s="9" t="s">
        <v>31</v>
      </c>
      <c r="D38" s="9" t="s">
        <v>53</v>
      </c>
      <c r="E38" s="9" t="s">
        <v>54</v>
      </c>
      <c r="F38" s="10" t="s">
        <v>34</v>
      </c>
      <c r="G38" s="9">
        <v>1112</v>
      </c>
      <c r="H38" s="9">
        <v>3480</v>
      </c>
      <c r="I38" s="11" t="s">
        <v>55</v>
      </c>
      <c r="J38" s="12">
        <v>933879134</v>
      </c>
      <c r="K38" s="12">
        <v>948946192</v>
      </c>
      <c r="L38" s="12">
        <v>0</v>
      </c>
      <c r="M38" s="13">
        <f t="shared" si="0"/>
        <v>948946192</v>
      </c>
      <c r="N38" s="12">
        <v>0</v>
      </c>
      <c r="O38" s="12">
        <v>89636857</v>
      </c>
      <c r="P38" s="12">
        <v>0</v>
      </c>
      <c r="Q38" s="12">
        <v>859309335</v>
      </c>
      <c r="R38" s="12">
        <v>859309335</v>
      </c>
      <c r="S38" s="12">
        <v>0</v>
      </c>
      <c r="T38" s="12">
        <v>0</v>
      </c>
      <c r="U38" s="12">
        <v>0</v>
      </c>
      <c r="V38" s="13">
        <f t="shared" si="1"/>
        <v>0</v>
      </c>
      <c r="W38" s="14">
        <f t="shared" si="2"/>
        <v>0.90554063259258011</v>
      </c>
      <c r="X38" s="14">
        <f t="shared" si="3"/>
        <v>0.90554063259258011</v>
      </c>
      <c r="Y38" s="14">
        <f t="shared" si="4"/>
        <v>9.4459367407419878E-2</v>
      </c>
      <c r="Z38" s="14">
        <f t="shared" si="5"/>
        <v>1</v>
      </c>
    </row>
    <row r="39" spans="1:26" ht="52" outlineLevel="2" x14ac:dyDescent="0.35">
      <c r="A39" s="9" t="s">
        <v>199</v>
      </c>
      <c r="B39" s="9" t="s">
        <v>30</v>
      </c>
      <c r="C39" s="9" t="s">
        <v>31</v>
      </c>
      <c r="D39" s="9" t="s">
        <v>56</v>
      </c>
      <c r="E39" s="9" t="s">
        <v>54</v>
      </c>
      <c r="F39" s="10" t="s">
        <v>34</v>
      </c>
      <c r="G39" s="9">
        <v>1112</v>
      </c>
      <c r="H39" s="9">
        <v>3480</v>
      </c>
      <c r="I39" s="11" t="s">
        <v>57</v>
      </c>
      <c r="J39" s="12">
        <v>50479953</v>
      </c>
      <c r="K39" s="12">
        <v>51286291</v>
      </c>
      <c r="L39" s="12">
        <v>0</v>
      </c>
      <c r="M39" s="13">
        <f t="shared" si="0"/>
        <v>51286291</v>
      </c>
      <c r="N39" s="12">
        <v>0</v>
      </c>
      <c r="O39" s="12">
        <v>4843169</v>
      </c>
      <c r="P39" s="12">
        <v>0</v>
      </c>
      <c r="Q39" s="12">
        <v>46443122</v>
      </c>
      <c r="R39" s="12">
        <v>46443122</v>
      </c>
      <c r="S39" s="12">
        <v>0</v>
      </c>
      <c r="T39" s="12">
        <v>0</v>
      </c>
      <c r="U39" s="12">
        <v>0</v>
      </c>
      <c r="V39" s="13">
        <f t="shared" si="1"/>
        <v>0</v>
      </c>
      <c r="W39" s="14">
        <f t="shared" si="2"/>
        <v>0.90556601178275886</v>
      </c>
      <c r="X39" s="14">
        <f t="shared" si="3"/>
        <v>0.90556601178275886</v>
      </c>
      <c r="Y39" s="14">
        <f t="shared" si="4"/>
        <v>9.4433988217241138E-2</v>
      </c>
      <c r="Z39" s="14">
        <f t="shared" si="5"/>
        <v>1</v>
      </c>
    </row>
    <row r="40" spans="1:26" ht="78" outlineLevel="2" x14ac:dyDescent="0.35">
      <c r="A40" s="9" t="s">
        <v>199</v>
      </c>
      <c r="B40" s="9" t="s">
        <v>30</v>
      </c>
      <c r="C40" s="9" t="s">
        <v>31</v>
      </c>
      <c r="D40" s="9" t="s">
        <v>58</v>
      </c>
      <c r="E40" s="9" t="s">
        <v>54</v>
      </c>
      <c r="F40" s="10" t="s">
        <v>34</v>
      </c>
      <c r="G40" s="9">
        <v>1112</v>
      </c>
      <c r="H40" s="9">
        <v>3480</v>
      </c>
      <c r="I40" s="11" t="s">
        <v>200</v>
      </c>
      <c r="J40" s="12">
        <v>201756587</v>
      </c>
      <c r="K40" s="12">
        <v>173862219</v>
      </c>
      <c r="L40" s="12">
        <v>0</v>
      </c>
      <c r="M40" s="13">
        <f t="shared" si="0"/>
        <v>173862219</v>
      </c>
      <c r="N40" s="12">
        <v>0</v>
      </c>
      <c r="O40" s="12">
        <v>22368335</v>
      </c>
      <c r="P40" s="12">
        <v>0</v>
      </c>
      <c r="Q40" s="12">
        <v>151493884</v>
      </c>
      <c r="R40" s="12">
        <v>151493884</v>
      </c>
      <c r="S40" s="12">
        <v>0</v>
      </c>
      <c r="T40" s="12">
        <v>0</v>
      </c>
      <c r="U40" s="12">
        <v>0</v>
      </c>
      <c r="V40" s="13">
        <f t="shared" si="1"/>
        <v>0</v>
      </c>
      <c r="W40" s="14">
        <f t="shared" si="2"/>
        <v>0.87134447536298842</v>
      </c>
      <c r="X40" s="14">
        <f t="shared" si="3"/>
        <v>0.87134447536298842</v>
      </c>
      <c r="Y40" s="14">
        <f t="shared" si="4"/>
        <v>0.12865552463701158</v>
      </c>
      <c r="Z40" s="14">
        <f t="shared" si="5"/>
        <v>1</v>
      </c>
    </row>
    <row r="41" spans="1:26" ht="52" outlineLevel="2" x14ac:dyDescent="0.35">
      <c r="A41" s="9" t="s">
        <v>199</v>
      </c>
      <c r="B41" s="9" t="s">
        <v>30</v>
      </c>
      <c r="C41" s="9" t="s">
        <v>31</v>
      </c>
      <c r="D41" s="9" t="s">
        <v>60</v>
      </c>
      <c r="E41" s="9" t="s">
        <v>54</v>
      </c>
      <c r="F41" s="10" t="s">
        <v>34</v>
      </c>
      <c r="G41" s="9">
        <v>1112</v>
      </c>
      <c r="H41" s="9">
        <v>3480</v>
      </c>
      <c r="I41" s="11" t="s">
        <v>61</v>
      </c>
      <c r="J41" s="12">
        <v>302879719</v>
      </c>
      <c r="K41" s="12">
        <v>309535477</v>
      </c>
      <c r="L41" s="12">
        <v>0</v>
      </c>
      <c r="M41" s="13">
        <f t="shared" si="0"/>
        <v>309535477</v>
      </c>
      <c r="N41" s="12">
        <v>0</v>
      </c>
      <c r="O41" s="12">
        <v>30876669</v>
      </c>
      <c r="P41" s="12">
        <v>0</v>
      </c>
      <c r="Q41" s="12">
        <v>278658808</v>
      </c>
      <c r="R41" s="12">
        <v>278658808</v>
      </c>
      <c r="S41" s="12">
        <v>0</v>
      </c>
      <c r="T41" s="12">
        <v>0</v>
      </c>
      <c r="U41" s="12">
        <v>0</v>
      </c>
      <c r="V41" s="13">
        <f t="shared" si="1"/>
        <v>0</v>
      </c>
      <c r="W41" s="14">
        <f t="shared" si="2"/>
        <v>0.90024836797624974</v>
      </c>
      <c r="X41" s="14">
        <f t="shared" si="3"/>
        <v>0.90024836797624974</v>
      </c>
      <c r="Y41" s="14">
        <f t="shared" si="4"/>
        <v>9.9751632023750217E-2</v>
      </c>
      <c r="Z41" s="14">
        <f t="shared" si="5"/>
        <v>1</v>
      </c>
    </row>
    <row r="42" spans="1:26" ht="65" outlineLevel="2" x14ac:dyDescent="0.35">
      <c r="A42" s="9" t="s">
        <v>199</v>
      </c>
      <c r="B42" s="9" t="s">
        <v>30</v>
      </c>
      <c r="C42" s="9" t="s">
        <v>31</v>
      </c>
      <c r="D42" s="9" t="s">
        <v>62</v>
      </c>
      <c r="E42" s="9" t="s">
        <v>54</v>
      </c>
      <c r="F42" s="10" t="s">
        <v>34</v>
      </c>
      <c r="G42" s="9">
        <v>1112</v>
      </c>
      <c r="H42" s="9">
        <v>3480</v>
      </c>
      <c r="I42" s="11" t="s">
        <v>63</v>
      </c>
      <c r="J42" s="12">
        <v>151439860</v>
      </c>
      <c r="K42" s="12">
        <v>153858773</v>
      </c>
      <c r="L42" s="12">
        <v>0</v>
      </c>
      <c r="M42" s="13">
        <f t="shared" si="0"/>
        <v>153858773</v>
      </c>
      <c r="N42" s="12">
        <v>0</v>
      </c>
      <c r="O42" s="12">
        <v>14529485</v>
      </c>
      <c r="P42" s="12">
        <v>0</v>
      </c>
      <c r="Q42" s="12">
        <v>139329288</v>
      </c>
      <c r="R42" s="12">
        <v>139329288</v>
      </c>
      <c r="S42" s="12">
        <v>0</v>
      </c>
      <c r="T42" s="12">
        <v>0</v>
      </c>
      <c r="U42" s="12">
        <v>0</v>
      </c>
      <c r="V42" s="13">
        <f t="shared" si="1"/>
        <v>0</v>
      </c>
      <c r="W42" s="14">
        <f t="shared" si="2"/>
        <v>0.90556609339397243</v>
      </c>
      <c r="X42" s="14">
        <f t="shared" si="3"/>
        <v>0.90556609339397243</v>
      </c>
      <c r="Y42" s="14">
        <f t="shared" si="4"/>
        <v>9.4433906606027587E-2</v>
      </c>
      <c r="Z42" s="14">
        <f t="shared" si="5"/>
        <v>1</v>
      </c>
    </row>
    <row r="43" spans="1:26" ht="52" outlineLevel="2" x14ac:dyDescent="0.35">
      <c r="A43" s="9" t="s">
        <v>199</v>
      </c>
      <c r="B43" s="9" t="s">
        <v>30</v>
      </c>
      <c r="C43" s="9" t="s">
        <v>31</v>
      </c>
      <c r="D43" s="9" t="s">
        <v>64</v>
      </c>
      <c r="E43" s="9" t="s">
        <v>54</v>
      </c>
      <c r="F43" s="10" t="s">
        <v>34</v>
      </c>
      <c r="G43" s="9">
        <v>1112</v>
      </c>
      <c r="H43" s="9">
        <v>3480</v>
      </c>
      <c r="I43" s="11" t="s">
        <v>65</v>
      </c>
      <c r="J43" s="12">
        <v>431488955</v>
      </c>
      <c r="K43" s="12">
        <v>491253962</v>
      </c>
      <c r="L43" s="12">
        <v>0</v>
      </c>
      <c r="M43" s="13">
        <f t="shared" si="0"/>
        <v>491253962</v>
      </c>
      <c r="N43" s="12">
        <v>0</v>
      </c>
      <c r="O43" s="12">
        <v>100021729.69</v>
      </c>
      <c r="P43" s="12">
        <v>0</v>
      </c>
      <c r="Q43" s="12">
        <v>391232232.31</v>
      </c>
      <c r="R43" s="12">
        <v>391232232.31</v>
      </c>
      <c r="S43" s="12">
        <v>0</v>
      </c>
      <c r="T43" s="12">
        <v>0</v>
      </c>
      <c r="U43" s="12">
        <v>0</v>
      </c>
      <c r="V43" s="13">
        <f t="shared" si="1"/>
        <v>0</v>
      </c>
      <c r="W43" s="14">
        <f t="shared" si="2"/>
        <v>0.79639506766970358</v>
      </c>
      <c r="X43" s="14">
        <f t="shared" si="3"/>
        <v>0.79639506766970358</v>
      </c>
      <c r="Y43" s="14">
        <f t="shared" si="4"/>
        <v>0.20360493233029639</v>
      </c>
      <c r="Z43" s="14">
        <f t="shared" si="5"/>
        <v>1</v>
      </c>
    </row>
    <row r="44" spans="1:26" outlineLevel="2" x14ac:dyDescent="0.35">
      <c r="A44" s="9" t="s">
        <v>266</v>
      </c>
      <c r="B44" s="9" t="s">
        <v>267</v>
      </c>
      <c r="C44" s="9" t="s">
        <v>31</v>
      </c>
      <c r="D44" s="9" t="s">
        <v>32</v>
      </c>
      <c r="E44" s="9" t="s">
        <v>33</v>
      </c>
      <c r="F44" s="10" t="s">
        <v>34</v>
      </c>
      <c r="G44" s="9">
        <v>1111</v>
      </c>
      <c r="H44" s="9">
        <v>3480</v>
      </c>
      <c r="I44" s="11" t="s">
        <v>35</v>
      </c>
      <c r="J44" s="12">
        <v>145601840</v>
      </c>
      <c r="K44" s="12">
        <v>148007928</v>
      </c>
      <c r="L44" s="12">
        <v>0</v>
      </c>
      <c r="M44" s="13">
        <f t="shared" si="0"/>
        <v>148007928</v>
      </c>
      <c r="N44" s="12">
        <v>0</v>
      </c>
      <c r="O44" s="12">
        <v>0</v>
      </c>
      <c r="P44" s="12">
        <v>0</v>
      </c>
      <c r="Q44" s="12">
        <v>129918925.93000001</v>
      </c>
      <c r="R44" s="12">
        <v>129918925.93000001</v>
      </c>
      <c r="S44" s="12">
        <v>18089002.07</v>
      </c>
      <c r="T44" s="12">
        <v>18089002.07</v>
      </c>
      <c r="U44" s="12">
        <v>0</v>
      </c>
      <c r="V44" s="13">
        <f t="shared" si="1"/>
        <v>18089002.069999993</v>
      </c>
      <c r="W44" s="14">
        <f t="shared" si="2"/>
        <v>0.87778355987795464</v>
      </c>
      <c r="X44" s="14">
        <f t="shared" si="3"/>
        <v>0.87778355987795464</v>
      </c>
      <c r="Y44" s="14">
        <f t="shared" si="4"/>
        <v>0</v>
      </c>
      <c r="Z44" s="14">
        <f t="shared" si="5"/>
        <v>0.87778355987795464</v>
      </c>
    </row>
    <row r="45" spans="1:26" outlineLevel="2" x14ac:dyDescent="0.35">
      <c r="A45" s="9" t="s">
        <v>266</v>
      </c>
      <c r="B45" s="9" t="s">
        <v>267</v>
      </c>
      <c r="C45" s="9" t="s">
        <v>31</v>
      </c>
      <c r="D45" s="9" t="s">
        <v>39</v>
      </c>
      <c r="E45" s="9" t="s">
        <v>33</v>
      </c>
      <c r="F45" s="10" t="s">
        <v>34</v>
      </c>
      <c r="G45" s="9">
        <v>1111</v>
      </c>
      <c r="H45" s="9">
        <v>3480</v>
      </c>
      <c r="I45" s="11" t="s">
        <v>40</v>
      </c>
      <c r="J45" s="12">
        <v>1399160</v>
      </c>
      <c r="K45" s="12">
        <v>3899160</v>
      </c>
      <c r="L45" s="12">
        <v>0</v>
      </c>
      <c r="M45" s="13">
        <f t="shared" si="0"/>
        <v>3899160</v>
      </c>
      <c r="N45" s="12">
        <v>0</v>
      </c>
      <c r="O45" s="12">
        <v>0</v>
      </c>
      <c r="P45" s="12">
        <v>0</v>
      </c>
      <c r="Q45" s="12">
        <v>3276035.7</v>
      </c>
      <c r="R45" s="12">
        <v>3276035.7</v>
      </c>
      <c r="S45" s="12">
        <v>623124.30000000005</v>
      </c>
      <c r="T45" s="12">
        <v>623124.30000000005</v>
      </c>
      <c r="U45" s="12">
        <v>0</v>
      </c>
      <c r="V45" s="13">
        <f t="shared" si="1"/>
        <v>623124.29999999981</v>
      </c>
      <c r="W45" s="14">
        <f t="shared" si="2"/>
        <v>0.84019011787154163</v>
      </c>
      <c r="X45" s="14">
        <f t="shared" si="3"/>
        <v>0.84019011787154163</v>
      </c>
      <c r="Y45" s="14">
        <f t="shared" si="4"/>
        <v>0</v>
      </c>
      <c r="Z45" s="14">
        <f t="shared" si="5"/>
        <v>0.84019011787154163</v>
      </c>
    </row>
    <row r="46" spans="1:26" outlineLevel="2" x14ac:dyDescent="0.35">
      <c r="A46" s="9" t="s">
        <v>266</v>
      </c>
      <c r="B46" s="9" t="s">
        <v>267</v>
      </c>
      <c r="C46" s="9" t="s">
        <v>31</v>
      </c>
      <c r="D46" s="9" t="s">
        <v>41</v>
      </c>
      <c r="E46" s="9" t="s">
        <v>33</v>
      </c>
      <c r="F46" s="10" t="s">
        <v>34</v>
      </c>
      <c r="G46" s="9">
        <v>1111</v>
      </c>
      <c r="H46" s="9">
        <v>3480</v>
      </c>
      <c r="I46" s="11" t="s">
        <v>42</v>
      </c>
      <c r="J46" s="12">
        <v>105645960</v>
      </c>
      <c r="K46" s="12">
        <v>105645960</v>
      </c>
      <c r="L46" s="12">
        <v>0</v>
      </c>
      <c r="M46" s="13">
        <f t="shared" si="0"/>
        <v>105645960</v>
      </c>
      <c r="N46" s="12">
        <v>0</v>
      </c>
      <c r="O46" s="12">
        <v>0</v>
      </c>
      <c r="P46" s="12">
        <v>0</v>
      </c>
      <c r="Q46" s="12">
        <v>76299857</v>
      </c>
      <c r="R46" s="12">
        <v>76299857</v>
      </c>
      <c r="S46" s="12">
        <v>29346103</v>
      </c>
      <c r="T46" s="12">
        <v>29346103</v>
      </c>
      <c r="U46" s="12">
        <v>0</v>
      </c>
      <c r="V46" s="13">
        <f t="shared" si="1"/>
        <v>29346103</v>
      </c>
      <c r="W46" s="14">
        <f t="shared" si="2"/>
        <v>0.72222219382549036</v>
      </c>
      <c r="X46" s="14">
        <f t="shared" si="3"/>
        <v>0.72222219382549036</v>
      </c>
      <c r="Y46" s="14">
        <f t="shared" si="4"/>
        <v>0</v>
      </c>
      <c r="Z46" s="14">
        <f t="shared" si="5"/>
        <v>0.72222219382549036</v>
      </c>
    </row>
    <row r="47" spans="1:26" outlineLevel="2" x14ac:dyDescent="0.35">
      <c r="A47" s="9" t="s">
        <v>266</v>
      </c>
      <c r="B47" s="9" t="s">
        <v>267</v>
      </c>
      <c r="C47" s="9" t="s">
        <v>31</v>
      </c>
      <c r="D47" s="9" t="s">
        <v>43</v>
      </c>
      <c r="E47" s="9" t="s">
        <v>33</v>
      </c>
      <c r="F47" s="10" t="s">
        <v>34</v>
      </c>
      <c r="G47" s="9">
        <v>1111</v>
      </c>
      <c r="H47" s="9">
        <v>3480</v>
      </c>
      <c r="I47" s="11" t="s">
        <v>44</v>
      </c>
      <c r="J47" s="12">
        <v>41400108</v>
      </c>
      <c r="K47" s="12">
        <v>57400108</v>
      </c>
      <c r="L47" s="12">
        <v>0</v>
      </c>
      <c r="M47" s="13">
        <f t="shared" si="0"/>
        <v>57400108</v>
      </c>
      <c r="N47" s="12">
        <v>0</v>
      </c>
      <c r="O47" s="12">
        <v>0</v>
      </c>
      <c r="P47" s="12">
        <v>0</v>
      </c>
      <c r="Q47" s="12">
        <v>50724633.899999999</v>
      </c>
      <c r="R47" s="12">
        <v>50724633.899999999</v>
      </c>
      <c r="S47" s="12">
        <v>6675474.0999999996</v>
      </c>
      <c r="T47" s="12">
        <v>6675474.0999999996</v>
      </c>
      <c r="U47" s="12">
        <v>0</v>
      </c>
      <c r="V47" s="13">
        <f t="shared" si="1"/>
        <v>6675474.1000000015</v>
      </c>
      <c r="W47" s="14">
        <f t="shared" si="2"/>
        <v>0.88370276062895214</v>
      </c>
      <c r="X47" s="14">
        <f t="shared" si="3"/>
        <v>0.88370276062895214</v>
      </c>
      <c r="Y47" s="14">
        <f t="shared" si="4"/>
        <v>0</v>
      </c>
      <c r="Z47" s="14">
        <f t="shared" si="5"/>
        <v>0.88370276062895214</v>
      </c>
    </row>
    <row r="48" spans="1:26" outlineLevel="2" x14ac:dyDescent="0.35">
      <c r="A48" s="9" t="s">
        <v>266</v>
      </c>
      <c r="B48" s="9" t="s">
        <v>267</v>
      </c>
      <c r="C48" s="9" t="s">
        <v>31</v>
      </c>
      <c r="D48" s="9" t="s">
        <v>45</v>
      </c>
      <c r="E48" s="9" t="s">
        <v>33</v>
      </c>
      <c r="F48" s="10" t="s">
        <v>34</v>
      </c>
      <c r="G48" s="9">
        <v>1111</v>
      </c>
      <c r="H48" s="9">
        <v>3480</v>
      </c>
      <c r="I48" s="11" t="s">
        <v>46</v>
      </c>
      <c r="J48" s="12">
        <v>65300512</v>
      </c>
      <c r="K48" s="12">
        <v>74800512</v>
      </c>
      <c r="L48" s="12">
        <v>0</v>
      </c>
      <c r="M48" s="13">
        <f t="shared" si="0"/>
        <v>74800512</v>
      </c>
      <c r="N48" s="12">
        <v>0</v>
      </c>
      <c r="O48" s="12">
        <v>0</v>
      </c>
      <c r="P48" s="12">
        <v>0</v>
      </c>
      <c r="Q48" s="12">
        <v>65139988.18</v>
      </c>
      <c r="R48" s="12">
        <v>65139988.18</v>
      </c>
      <c r="S48" s="12">
        <v>9660523.8200000003</v>
      </c>
      <c r="T48" s="12">
        <v>9660523.8200000003</v>
      </c>
      <c r="U48" s="12">
        <v>0</v>
      </c>
      <c r="V48" s="13">
        <f t="shared" si="1"/>
        <v>9660523.8200000003</v>
      </c>
      <c r="W48" s="14">
        <f t="shared" si="2"/>
        <v>0.87084949605692541</v>
      </c>
      <c r="X48" s="14">
        <f t="shared" si="3"/>
        <v>0.87084949605692541</v>
      </c>
      <c r="Y48" s="14">
        <f t="shared" si="4"/>
        <v>0</v>
      </c>
      <c r="Z48" s="14">
        <f t="shared" si="5"/>
        <v>0.87084949605692541</v>
      </c>
    </row>
    <row r="49" spans="1:26" outlineLevel="2" x14ac:dyDescent="0.35">
      <c r="A49" s="9" t="s">
        <v>266</v>
      </c>
      <c r="B49" s="9" t="s">
        <v>267</v>
      </c>
      <c r="C49" s="9" t="s">
        <v>31</v>
      </c>
      <c r="D49" s="9" t="s">
        <v>47</v>
      </c>
      <c r="E49" s="9" t="s">
        <v>33</v>
      </c>
      <c r="F49" s="10" t="s">
        <v>34</v>
      </c>
      <c r="G49" s="9">
        <v>1111</v>
      </c>
      <c r="H49" s="9">
        <v>3480</v>
      </c>
      <c r="I49" s="11" t="s">
        <v>48</v>
      </c>
      <c r="J49" s="12">
        <v>24497713</v>
      </c>
      <c r="K49" s="12">
        <v>29497713</v>
      </c>
      <c r="L49" s="12">
        <v>0</v>
      </c>
      <c r="M49" s="13">
        <f t="shared" si="0"/>
        <v>29497713</v>
      </c>
      <c r="N49" s="12">
        <v>0</v>
      </c>
      <c r="O49" s="12">
        <v>0</v>
      </c>
      <c r="P49" s="12">
        <v>0</v>
      </c>
      <c r="Q49" s="12">
        <v>490748.92</v>
      </c>
      <c r="R49" s="12">
        <v>490748.92</v>
      </c>
      <c r="S49" s="12">
        <v>29006964.079999998</v>
      </c>
      <c r="T49" s="12">
        <v>29006964.079999998</v>
      </c>
      <c r="U49" s="12">
        <v>0</v>
      </c>
      <c r="V49" s="13">
        <f t="shared" si="1"/>
        <v>29006964.079999998</v>
      </c>
      <c r="W49" s="14">
        <f t="shared" si="2"/>
        <v>1.6636846388735287E-2</v>
      </c>
      <c r="X49" s="14">
        <f t="shared" si="3"/>
        <v>1.6636846388735287E-2</v>
      </c>
      <c r="Y49" s="14">
        <f t="shared" si="4"/>
        <v>0</v>
      </c>
      <c r="Z49" s="14">
        <f t="shared" si="5"/>
        <v>1.6636846388735287E-2</v>
      </c>
    </row>
    <row r="50" spans="1:26" outlineLevel="2" x14ac:dyDescent="0.35">
      <c r="A50" s="9" t="s">
        <v>266</v>
      </c>
      <c r="B50" s="9" t="s">
        <v>267</v>
      </c>
      <c r="C50" s="9" t="s">
        <v>31</v>
      </c>
      <c r="D50" s="9" t="s">
        <v>49</v>
      </c>
      <c r="E50" s="9" t="s">
        <v>33</v>
      </c>
      <c r="F50" s="10" t="s">
        <v>34</v>
      </c>
      <c r="G50" s="9">
        <v>1111</v>
      </c>
      <c r="H50" s="9">
        <v>3480</v>
      </c>
      <c r="I50" s="11" t="s">
        <v>50</v>
      </c>
      <c r="J50" s="12">
        <v>21460724</v>
      </c>
      <c r="K50" s="12">
        <v>22160724</v>
      </c>
      <c r="L50" s="12">
        <v>0</v>
      </c>
      <c r="M50" s="13">
        <f t="shared" si="0"/>
        <v>22160724</v>
      </c>
      <c r="N50" s="12">
        <v>0</v>
      </c>
      <c r="O50" s="12">
        <v>0</v>
      </c>
      <c r="P50" s="12">
        <v>0</v>
      </c>
      <c r="Q50" s="12">
        <v>22105979.370000001</v>
      </c>
      <c r="R50" s="12">
        <v>22105979.370000001</v>
      </c>
      <c r="S50" s="12">
        <v>54744.63</v>
      </c>
      <c r="T50" s="12">
        <v>54744.63</v>
      </c>
      <c r="U50" s="12">
        <v>0</v>
      </c>
      <c r="V50" s="13">
        <f t="shared" si="1"/>
        <v>54744.629999998957</v>
      </c>
      <c r="W50" s="14">
        <f t="shared" si="2"/>
        <v>0.99752965516830594</v>
      </c>
      <c r="X50" s="14">
        <f t="shared" si="3"/>
        <v>0.99752965516830594</v>
      </c>
      <c r="Y50" s="14">
        <f t="shared" si="4"/>
        <v>0</v>
      </c>
      <c r="Z50" s="14">
        <f t="shared" si="5"/>
        <v>0.99752965516830594</v>
      </c>
    </row>
    <row r="51" spans="1:26" outlineLevel="2" x14ac:dyDescent="0.35">
      <c r="A51" s="9" t="s">
        <v>266</v>
      </c>
      <c r="B51" s="9" t="s">
        <v>267</v>
      </c>
      <c r="C51" s="9" t="s">
        <v>31</v>
      </c>
      <c r="D51" s="9" t="s">
        <v>51</v>
      </c>
      <c r="E51" s="9" t="s">
        <v>33</v>
      </c>
      <c r="F51" s="10" t="s">
        <v>34</v>
      </c>
      <c r="G51" s="9">
        <v>1111</v>
      </c>
      <c r="H51" s="9">
        <v>3480</v>
      </c>
      <c r="I51" s="11" t="s">
        <v>52</v>
      </c>
      <c r="J51" s="12">
        <v>22952115</v>
      </c>
      <c r="K51" s="12">
        <v>26952115</v>
      </c>
      <c r="L51" s="12">
        <v>0</v>
      </c>
      <c r="M51" s="13">
        <f t="shared" si="0"/>
        <v>26952115</v>
      </c>
      <c r="N51" s="12">
        <v>0</v>
      </c>
      <c r="O51" s="12">
        <v>0</v>
      </c>
      <c r="P51" s="12">
        <v>0</v>
      </c>
      <c r="Q51" s="12">
        <v>23610964.559999999</v>
      </c>
      <c r="R51" s="12">
        <v>23610964.559999999</v>
      </c>
      <c r="S51" s="12">
        <v>3341150.44</v>
      </c>
      <c r="T51" s="12">
        <v>3341150.44</v>
      </c>
      <c r="U51" s="12">
        <v>0</v>
      </c>
      <c r="V51" s="13">
        <f t="shared" si="1"/>
        <v>3341150.4400000013</v>
      </c>
      <c r="W51" s="14">
        <f t="shared" si="2"/>
        <v>0.87603383111121325</v>
      </c>
      <c r="X51" s="14">
        <f t="shared" si="3"/>
        <v>0.87603383111121325</v>
      </c>
      <c r="Y51" s="14">
        <f t="shared" si="4"/>
        <v>0</v>
      </c>
      <c r="Z51" s="14">
        <f t="shared" si="5"/>
        <v>0.87603383111121325</v>
      </c>
    </row>
    <row r="52" spans="1:26" ht="78" outlineLevel="2" x14ac:dyDescent="0.35">
      <c r="A52" s="9" t="s">
        <v>266</v>
      </c>
      <c r="B52" s="9" t="s">
        <v>267</v>
      </c>
      <c r="C52" s="9" t="s">
        <v>31</v>
      </c>
      <c r="D52" s="9" t="s">
        <v>53</v>
      </c>
      <c r="E52" s="9" t="s">
        <v>54</v>
      </c>
      <c r="F52" s="10" t="s">
        <v>34</v>
      </c>
      <c r="G52" s="9">
        <v>1112</v>
      </c>
      <c r="H52" s="9">
        <v>3480</v>
      </c>
      <c r="I52" s="11" t="s">
        <v>55</v>
      </c>
      <c r="J52" s="12">
        <v>27758512</v>
      </c>
      <c r="K52" s="12">
        <v>30258512</v>
      </c>
      <c r="L52" s="12">
        <v>0</v>
      </c>
      <c r="M52" s="13">
        <f t="shared" si="0"/>
        <v>30258512</v>
      </c>
      <c r="N52" s="12">
        <v>0</v>
      </c>
      <c r="O52" s="12">
        <v>3066668</v>
      </c>
      <c r="P52" s="12">
        <v>0</v>
      </c>
      <c r="Q52" s="12">
        <v>27191844</v>
      </c>
      <c r="R52" s="12">
        <v>27191844</v>
      </c>
      <c r="S52" s="12">
        <v>0</v>
      </c>
      <c r="T52" s="12">
        <v>0</v>
      </c>
      <c r="U52" s="12">
        <v>0</v>
      </c>
      <c r="V52" s="13">
        <f t="shared" si="1"/>
        <v>0</v>
      </c>
      <c r="W52" s="14">
        <f t="shared" si="2"/>
        <v>0.89865106387253946</v>
      </c>
      <c r="X52" s="14">
        <f t="shared" si="3"/>
        <v>0.89865106387253946</v>
      </c>
      <c r="Y52" s="14">
        <f t="shared" si="4"/>
        <v>0.1013489361274606</v>
      </c>
      <c r="Z52" s="14">
        <f t="shared" si="5"/>
        <v>1</v>
      </c>
    </row>
    <row r="53" spans="1:26" ht="52" outlineLevel="2" x14ac:dyDescent="0.35">
      <c r="A53" s="9" t="s">
        <v>266</v>
      </c>
      <c r="B53" s="9" t="s">
        <v>267</v>
      </c>
      <c r="C53" s="9" t="s">
        <v>31</v>
      </c>
      <c r="D53" s="9" t="s">
        <v>56</v>
      </c>
      <c r="E53" s="9" t="s">
        <v>54</v>
      </c>
      <c r="F53" s="10" t="s">
        <v>34</v>
      </c>
      <c r="G53" s="9">
        <v>1112</v>
      </c>
      <c r="H53" s="9">
        <v>3480</v>
      </c>
      <c r="I53" s="11" t="s">
        <v>57</v>
      </c>
      <c r="J53" s="12">
        <v>1500460</v>
      </c>
      <c r="K53" s="12">
        <v>2150460</v>
      </c>
      <c r="L53" s="12">
        <v>0</v>
      </c>
      <c r="M53" s="13">
        <f t="shared" si="0"/>
        <v>2150460</v>
      </c>
      <c r="N53" s="12">
        <v>0</v>
      </c>
      <c r="O53" s="12">
        <v>681721</v>
      </c>
      <c r="P53" s="12">
        <v>0</v>
      </c>
      <c r="Q53" s="12">
        <v>1468739</v>
      </c>
      <c r="R53" s="12">
        <v>1468739</v>
      </c>
      <c r="S53" s="12">
        <v>0</v>
      </c>
      <c r="T53" s="12">
        <v>0</v>
      </c>
      <c r="U53" s="12">
        <v>0</v>
      </c>
      <c r="V53" s="13">
        <f t="shared" si="1"/>
        <v>0</v>
      </c>
      <c r="W53" s="14">
        <f t="shared" si="2"/>
        <v>0.68298829087730062</v>
      </c>
      <c r="X53" s="14">
        <f t="shared" si="3"/>
        <v>0.68298829087730062</v>
      </c>
      <c r="Y53" s="14">
        <f t="shared" si="4"/>
        <v>0.31701170912269933</v>
      </c>
      <c r="Z53" s="14">
        <f t="shared" si="5"/>
        <v>1</v>
      </c>
    </row>
    <row r="54" spans="1:26" ht="78" outlineLevel="2" x14ac:dyDescent="0.35">
      <c r="A54" s="9" t="s">
        <v>266</v>
      </c>
      <c r="B54" s="9" t="s">
        <v>267</v>
      </c>
      <c r="C54" s="9" t="s">
        <v>31</v>
      </c>
      <c r="D54" s="9" t="s">
        <v>58</v>
      </c>
      <c r="E54" s="9" t="s">
        <v>54</v>
      </c>
      <c r="F54" s="10" t="s">
        <v>34</v>
      </c>
      <c r="G54" s="9">
        <v>1112</v>
      </c>
      <c r="H54" s="9">
        <v>3480</v>
      </c>
      <c r="I54" s="11" t="s">
        <v>200</v>
      </c>
      <c r="J54" s="12">
        <v>5020513</v>
      </c>
      <c r="K54" s="12">
        <v>5020513</v>
      </c>
      <c r="L54" s="12">
        <v>0</v>
      </c>
      <c r="M54" s="13">
        <f t="shared" si="0"/>
        <v>5020513</v>
      </c>
      <c r="N54" s="12">
        <v>0</v>
      </c>
      <c r="O54" s="12">
        <v>1646949</v>
      </c>
      <c r="P54" s="12">
        <v>0</v>
      </c>
      <c r="Q54" s="12">
        <v>3373564</v>
      </c>
      <c r="R54" s="12">
        <v>3373564</v>
      </c>
      <c r="S54" s="12">
        <v>0</v>
      </c>
      <c r="T54" s="12">
        <v>0</v>
      </c>
      <c r="U54" s="12">
        <v>0</v>
      </c>
      <c r="V54" s="13">
        <f t="shared" si="1"/>
        <v>0</v>
      </c>
      <c r="W54" s="14">
        <f t="shared" si="2"/>
        <v>0.67195603317828279</v>
      </c>
      <c r="X54" s="14">
        <f t="shared" si="3"/>
        <v>0.67195603317828279</v>
      </c>
      <c r="Y54" s="14">
        <f t="shared" si="4"/>
        <v>0.32804396682171721</v>
      </c>
      <c r="Z54" s="14">
        <f t="shared" si="5"/>
        <v>1</v>
      </c>
    </row>
    <row r="55" spans="1:26" ht="52" outlineLevel="2" x14ac:dyDescent="0.35">
      <c r="A55" s="9" t="s">
        <v>266</v>
      </c>
      <c r="B55" s="9" t="s">
        <v>267</v>
      </c>
      <c r="C55" s="9" t="s">
        <v>31</v>
      </c>
      <c r="D55" s="9" t="s">
        <v>60</v>
      </c>
      <c r="E55" s="9" t="s">
        <v>54</v>
      </c>
      <c r="F55" s="10" t="s">
        <v>34</v>
      </c>
      <c r="G55" s="9">
        <v>1112</v>
      </c>
      <c r="H55" s="9">
        <v>3480</v>
      </c>
      <c r="I55" s="11" t="s">
        <v>61</v>
      </c>
      <c r="J55" s="12">
        <v>9002761</v>
      </c>
      <c r="K55" s="12">
        <v>10102761</v>
      </c>
      <c r="L55" s="12">
        <v>0</v>
      </c>
      <c r="M55" s="13">
        <f t="shared" si="0"/>
        <v>10102761</v>
      </c>
      <c r="N55" s="12">
        <v>0</v>
      </c>
      <c r="O55" s="12">
        <v>1290335</v>
      </c>
      <c r="P55" s="12">
        <v>0</v>
      </c>
      <c r="Q55" s="12">
        <v>8812426</v>
      </c>
      <c r="R55" s="12">
        <v>8812426</v>
      </c>
      <c r="S55" s="12">
        <v>0</v>
      </c>
      <c r="T55" s="12">
        <v>0</v>
      </c>
      <c r="U55" s="12">
        <v>0</v>
      </c>
      <c r="V55" s="13">
        <f t="shared" si="1"/>
        <v>0</v>
      </c>
      <c r="W55" s="14">
        <f t="shared" si="2"/>
        <v>0.87227897403491972</v>
      </c>
      <c r="X55" s="14">
        <f t="shared" si="3"/>
        <v>0.87227897403491972</v>
      </c>
      <c r="Y55" s="14">
        <f t="shared" si="4"/>
        <v>0.12772102596508023</v>
      </c>
      <c r="Z55" s="14">
        <f t="shared" si="5"/>
        <v>1</v>
      </c>
    </row>
    <row r="56" spans="1:26" ht="65" outlineLevel="2" x14ac:dyDescent="0.35">
      <c r="A56" s="9" t="s">
        <v>266</v>
      </c>
      <c r="B56" s="9" t="s">
        <v>267</v>
      </c>
      <c r="C56" s="9" t="s">
        <v>31</v>
      </c>
      <c r="D56" s="9" t="s">
        <v>62</v>
      </c>
      <c r="E56" s="9" t="s">
        <v>54</v>
      </c>
      <c r="F56" s="10" t="s">
        <v>34</v>
      </c>
      <c r="G56" s="9">
        <v>1112</v>
      </c>
      <c r="H56" s="9">
        <v>3480</v>
      </c>
      <c r="I56" s="11" t="s">
        <v>63</v>
      </c>
      <c r="J56" s="12">
        <v>4501380</v>
      </c>
      <c r="K56" s="12">
        <v>5351380</v>
      </c>
      <c r="L56" s="12">
        <v>0</v>
      </c>
      <c r="M56" s="13">
        <f t="shared" si="0"/>
        <v>5351380</v>
      </c>
      <c r="N56" s="12">
        <v>0</v>
      </c>
      <c r="O56" s="12">
        <v>945168</v>
      </c>
      <c r="P56" s="12">
        <v>0</v>
      </c>
      <c r="Q56" s="12">
        <v>4406212</v>
      </c>
      <c r="R56" s="12">
        <v>4406212</v>
      </c>
      <c r="S56" s="12">
        <v>0</v>
      </c>
      <c r="T56" s="12">
        <v>0</v>
      </c>
      <c r="U56" s="12">
        <v>0</v>
      </c>
      <c r="V56" s="13">
        <f t="shared" si="1"/>
        <v>0</v>
      </c>
      <c r="W56" s="14">
        <f t="shared" si="2"/>
        <v>0.82337864251837845</v>
      </c>
      <c r="X56" s="14">
        <f t="shared" si="3"/>
        <v>0.82337864251837845</v>
      </c>
      <c r="Y56" s="14">
        <f t="shared" si="4"/>
        <v>0.17662135748162155</v>
      </c>
      <c r="Z56" s="14">
        <f t="shared" si="5"/>
        <v>1</v>
      </c>
    </row>
    <row r="57" spans="1:26" ht="52" outlineLevel="2" x14ac:dyDescent="0.35">
      <c r="A57" s="9" t="s">
        <v>266</v>
      </c>
      <c r="B57" s="9" t="s">
        <v>267</v>
      </c>
      <c r="C57" s="9" t="s">
        <v>31</v>
      </c>
      <c r="D57" s="9" t="s">
        <v>64</v>
      </c>
      <c r="E57" s="9" t="s">
        <v>54</v>
      </c>
      <c r="F57" s="10" t="s">
        <v>34</v>
      </c>
      <c r="G57" s="9">
        <v>1112</v>
      </c>
      <c r="H57" s="9">
        <v>3480</v>
      </c>
      <c r="I57" s="11" t="s">
        <v>65</v>
      </c>
      <c r="J57" s="12">
        <v>14045220</v>
      </c>
      <c r="K57" s="12">
        <v>16345220</v>
      </c>
      <c r="L57" s="12">
        <v>0</v>
      </c>
      <c r="M57" s="13">
        <f t="shared" si="0"/>
        <v>16345220</v>
      </c>
      <c r="N57" s="12">
        <v>0</v>
      </c>
      <c r="O57" s="12">
        <v>4717862.25</v>
      </c>
      <c r="P57" s="12">
        <v>0</v>
      </c>
      <c r="Q57" s="12">
        <v>11627357.75</v>
      </c>
      <c r="R57" s="12">
        <v>11627357.75</v>
      </c>
      <c r="S57" s="12">
        <v>0</v>
      </c>
      <c r="T57" s="12">
        <v>0</v>
      </c>
      <c r="U57" s="12">
        <v>0</v>
      </c>
      <c r="V57" s="13">
        <f t="shared" si="1"/>
        <v>0</v>
      </c>
      <c r="W57" s="14">
        <f t="shared" si="2"/>
        <v>0.71136134906718906</v>
      </c>
      <c r="X57" s="14">
        <f t="shared" si="3"/>
        <v>0.71136134906718906</v>
      </c>
      <c r="Y57" s="14">
        <f t="shared" si="4"/>
        <v>0.28863865093281094</v>
      </c>
      <c r="Z57" s="14">
        <f t="shared" si="5"/>
        <v>1</v>
      </c>
    </row>
    <row r="58" spans="1:26" outlineLevel="2" x14ac:dyDescent="0.35">
      <c r="A58" s="9" t="s">
        <v>266</v>
      </c>
      <c r="B58" s="9" t="s">
        <v>268</v>
      </c>
      <c r="C58" s="9" t="s">
        <v>31</v>
      </c>
      <c r="D58" s="9" t="s">
        <v>32</v>
      </c>
      <c r="E58" s="9" t="s">
        <v>33</v>
      </c>
      <c r="F58" s="10" t="s">
        <v>34</v>
      </c>
      <c r="G58" s="9">
        <v>1111</v>
      </c>
      <c r="H58" s="9">
        <v>3480</v>
      </c>
      <c r="I58" s="11" t="s">
        <v>35</v>
      </c>
      <c r="J58" s="12">
        <v>2471042389</v>
      </c>
      <c r="K58" s="12">
        <v>2467229270</v>
      </c>
      <c r="L58" s="12">
        <v>0</v>
      </c>
      <c r="M58" s="13">
        <f t="shared" si="0"/>
        <v>2467229270</v>
      </c>
      <c r="N58" s="12">
        <v>0</v>
      </c>
      <c r="O58" s="12">
        <v>665933.32999999996</v>
      </c>
      <c r="P58" s="12">
        <v>0</v>
      </c>
      <c r="Q58" s="12">
        <v>2185586186.1700001</v>
      </c>
      <c r="R58" s="12">
        <v>2185586186.1700001</v>
      </c>
      <c r="S58" s="12">
        <v>280977150.5</v>
      </c>
      <c r="T58" s="12">
        <v>280977150.5</v>
      </c>
      <c r="U58" s="12">
        <v>0</v>
      </c>
      <c r="V58" s="13">
        <f t="shared" si="1"/>
        <v>280977150.5</v>
      </c>
      <c r="W58" s="14">
        <f t="shared" si="2"/>
        <v>0.88584640784923896</v>
      </c>
      <c r="X58" s="14">
        <f t="shared" si="3"/>
        <v>0.88584640784923896</v>
      </c>
      <c r="Y58" s="14">
        <f t="shared" si="4"/>
        <v>2.6991140957078545E-4</v>
      </c>
      <c r="Z58" s="14">
        <f t="shared" si="5"/>
        <v>0.88611631925880974</v>
      </c>
    </row>
    <row r="59" spans="1:26" outlineLevel="2" x14ac:dyDescent="0.35">
      <c r="A59" s="9" t="s">
        <v>266</v>
      </c>
      <c r="B59" s="9" t="s">
        <v>268</v>
      </c>
      <c r="C59" s="9" t="s">
        <v>31</v>
      </c>
      <c r="D59" s="9" t="s">
        <v>37</v>
      </c>
      <c r="E59" s="9" t="s">
        <v>33</v>
      </c>
      <c r="F59" s="10" t="s">
        <v>34</v>
      </c>
      <c r="G59" s="9">
        <v>1111</v>
      </c>
      <c r="H59" s="9">
        <v>3480</v>
      </c>
      <c r="I59" s="11" t="s">
        <v>38</v>
      </c>
      <c r="J59" s="12">
        <v>500000</v>
      </c>
      <c r="K59" s="12">
        <v>500000</v>
      </c>
      <c r="L59" s="12">
        <v>0</v>
      </c>
      <c r="M59" s="13">
        <f t="shared" si="0"/>
        <v>500000</v>
      </c>
      <c r="N59" s="12">
        <v>0</v>
      </c>
      <c r="O59" s="12">
        <v>0</v>
      </c>
      <c r="P59" s="12">
        <v>0</v>
      </c>
      <c r="Q59" s="12">
        <v>145230.60999999999</v>
      </c>
      <c r="R59" s="12">
        <v>145230.60999999999</v>
      </c>
      <c r="S59" s="12">
        <v>354769.39</v>
      </c>
      <c r="T59" s="12">
        <v>354769.39</v>
      </c>
      <c r="U59" s="12">
        <v>0</v>
      </c>
      <c r="V59" s="13">
        <f t="shared" si="1"/>
        <v>354769.39</v>
      </c>
      <c r="W59" s="14">
        <f t="shared" si="2"/>
        <v>0.29046121999999996</v>
      </c>
      <c r="X59" s="14">
        <f t="shared" si="3"/>
        <v>0.29046121999999996</v>
      </c>
      <c r="Y59" s="14">
        <f t="shared" si="4"/>
        <v>0</v>
      </c>
      <c r="Z59" s="14">
        <f t="shared" si="5"/>
        <v>0.29046121999999996</v>
      </c>
    </row>
    <row r="60" spans="1:26" outlineLevel="2" x14ac:dyDescent="0.35">
      <c r="A60" s="9" t="s">
        <v>266</v>
      </c>
      <c r="B60" s="9" t="s">
        <v>268</v>
      </c>
      <c r="C60" s="9" t="s">
        <v>31</v>
      </c>
      <c r="D60" s="9" t="s">
        <v>39</v>
      </c>
      <c r="E60" s="9" t="s">
        <v>33</v>
      </c>
      <c r="F60" s="10" t="s">
        <v>34</v>
      </c>
      <c r="G60" s="9">
        <v>1111</v>
      </c>
      <c r="H60" s="9">
        <v>3480</v>
      </c>
      <c r="I60" s="11" t="s">
        <v>40</v>
      </c>
      <c r="J60" s="12">
        <v>16496723</v>
      </c>
      <c r="K60" s="12">
        <v>14996723</v>
      </c>
      <c r="L60" s="12">
        <v>0</v>
      </c>
      <c r="M60" s="13">
        <f t="shared" si="0"/>
        <v>14996723</v>
      </c>
      <c r="N60" s="12">
        <v>0</v>
      </c>
      <c r="O60" s="12">
        <v>0</v>
      </c>
      <c r="P60" s="12">
        <v>0</v>
      </c>
      <c r="Q60" s="12">
        <v>6380254.5</v>
      </c>
      <c r="R60" s="12">
        <v>6380254.5</v>
      </c>
      <c r="S60" s="12">
        <v>8616468.5</v>
      </c>
      <c r="T60" s="12">
        <v>8616468.5</v>
      </c>
      <c r="U60" s="12">
        <v>0</v>
      </c>
      <c r="V60" s="13">
        <f t="shared" si="1"/>
        <v>8616468.5</v>
      </c>
      <c r="W60" s="14">
        <f t="shared" si="2"/>
        <v>0.4254432451676276</v>
      </c>
      <c r="X60" s="14">
        <f t="shared" si="3"/>
        <v>0.4254432451676276</v>
      </c>
      <c r="Y60" s="14">
        <f t="shared" si="4"/>
        <v>0</v>
      </c>
      <c r="Z60" s="14">
        <f t="shared" si="5"/>
        <v>0.4254432451676276</v>
      </c>
    </row>
    <row r="61" spans="1:26" outlineLevel="2" x14ac:dyDescent="0.35">
      <c r="A61" s="9" t="s">
        <v>266</v>
      </c>
      <c r="B61" s="9" t="s">
        <v>268</v>
      </c>
      <c r="C61" s="9" t="s">
        <v>31</v>
      </c>
      <c r="D61" s="9" t="s">
        <v>43</v>
      </c>
      <c r="E61" s="9" t="s">
        <v>33</v>
      </c>
      <c r="F61" s="10" t="s">
        <v>34</v>
      </c>
      <c r="G61" s="9">
        <v>1111</v>
      </c>
      <c r="H61" s="9">
        <v>3480</v>
      </c>
      <c r="I61" s="11" t="s">
        <v>44</v>
      </c>
      <c r="J61" s="12">
        <v>941246706</v>
      </c>
      <c r="K61" s="12">
        <v>986801287</v>
      </c>
      <c r="L61" s="12">
        <v>0</v>
      </c>
      <c r="M61" s="13">
        <f t="shared" si="0"/>
        <v>986801287</v>
      </c>
      <c r="N61" s="12">
        <v>0</v>
      </c>
      <c r="O61" s="12">
        <v>298496.88</v>
      </c>
      <c r="P61" s="12">
        <v>0</v>
      </c>
      <c r="Q61" s="12">
        <v>867649395.82000005</v>
      </c>
      <c r="R61" s="12">
        <v>867649395.82000005</v>
      </c>
      <c r="S61" s="12">
        <v>118853394.3</v>
      </c>
      <c r="T61" s="12">
        <v>118853394.3</v>
      </c>
      <c r="U61" s="12">
        <v>0</v>
      </c>
      <c r="V61" s="13">
        <f t="shared" si="1"/>
        <v>118853394.29999995</v>
      </c>
      <c r="W61" s="14">
        <f t="shared" si="2"/>
        <v>0.87925442259784981</v>
      </c>
      <c r="X61" s="14">
        <f t="shared" si="3"/>
        <v>0.87925442259784981</v>
      </c>
      <c r="Y61" s="14">
        <f t="shared" si="4"/>
        <v>3.0248935011776087E-4</v>
      </c>
      <c r="Z61" s="14">
        <f t="shared" si="5"/>
        <v>0.87955691194796759</v>
      </c>
    </row>
    <row r="62" spans="1:26" outlineLevel="2" x14ac:dyDescent="0.35">
      <c r="A62" s="9" t="s">
        <v>266</v>
      </c>
      <c r="B62" s="9" t="s">
        <v>268</v>
      </c>
      <c r="C62" s="9" t="s">
        <v>31</v>
      </c>
      <c r="D62" s="9" t="s">
        <v>45</v>
      </c>
      <c r="E62" s="9" t="s">
        <v>33</v>
      </c>
      <c r="F62" s="10" t="s">
        <v>34</v>
      </c>
      <c r="G62" s="9">
        <v>1111</v>
      </c>
      <c r="H62" s="9">
        <v>3480</v>
      </c>
      <c r="I62" s="11" t="s">
        <v>46</v>
      </c>
      <c r="J62" s="12">
        <v>1148250403</v>
      </c>
      <c r="K62" s="12">
        <v>1152750403</v>
      </c>
      <c r="L62" s="12">
        <v>0</v>
      </c>
      <c r="M62" s="13">
        <f t="shared" si="0"/>
        <v>1152750403</v>
      </c>
      <c r="N62" s="12">
        <v>0</v>
      </c>
      <c r="O62" s="12">
        <v>351980.75</v>
      </c>
      <c r="P62" s="12">
        <v>0</v>
      </c>
      <c r="Q62" s="12">
        <v>1057160059.66</v>
      </c>
      <c r="R62" s="12">
        <v>1057160059.66</v>
      </c>
      <c r="S62" s="12">
        <v>95238362.590000004</v>
      </c>
      <c r="T62" s="12">
        <v>95238362.590000004</v>
      </c>
      <c r="U62" s="12">
        <v>0</v>
      </c>
      <c r="V62" s="13">
        <f t="shared" si="1"/>
        <v>95238362.590000033</v>
      </c>
      <c r="W62" s="14">
        <f t="shared" si="2"/>
        <v>0.91707628720733569</v>
      </c>
      <c r="X62" s="14">
        <f t="shared" si="3"/>
        <v>0.91707628720733569</v>
      </c>
      <c r="Y62" s="14">
        <f t="shared" si="4"/>
        <v>3.0533994964042534E-4</v>
      </c>
      <c r="Z62" s="14">
        <f t="shared" si="5"/>
        <v>0.91738162715697613</v>
      </c>
    </row>
    <row r="63" spans="1:26" outlineLevel="2" x14ac:dyDescent="0.35">
      <c r="A63" s="9" t="s">
        <v>266</v>
      </c>
      <c r="B63" s="9" t="s">
        <v>268</v>
      </c>
      <c r="C63" s="9" t="s">
        <v>31</v>
      </c>
      <c r="D63" s="9" t="s">
        <v>47</v>
      </c>
      <c r="E63" s="9" t="s">
        <v>33</v>
      </c>
      <c r="F63" s="10" t="s">
        <v>34</v>
      </c>
      <c r="G63" s="9">
        <v>1111</v>
      </c>
      <c r="H63" s="9">
        <v>3480</v>
      </c>
      <c r="I63" s="11" t="s">
        <v>48</v>
      </c>
      <c r="J63" s="12">
        <v>461853266</v>
      </c>
      <c r="K63" s="12">
        <v>461874232</v>
      </c>
      <c r="L63" s="12">
        <v>0</v>
      </c>
      <c r="M63" s="13">
        <f t="shared" si="0"/>
        <v>461874232</v>
      </c>
      <c r="N63" s="12">
        <v>0</v>
      </c>
      <c r="O63" s="12">
        <v>0</v>
      </c>
      <c r="P63" s="12">
        <v>0</v>
      </c>
      <c r="Q63" s="12">
        <v>6678096.5700000003</v>
      </c>
      <c r="R63" s="12">
        <v>6678096.5700000003</v>
      </c>
      <c r="S63" s="12">
        <v>455196135.43000001</v>
      </c>
      <c r="T63" s="12">
        <v>455196135.43000001</v>
      </c>
      <c r="U63" s="12">
        <v>0</v>
      </c>
      <c r="V63" s="13">
        <f t="shared" si="1"/>
        <v>455196135.43000001</v>
      </c>
      <c r="W63" s="14">
        <f t="shared" si="2"/>
        <v>1.4458690499105394E-2</v>
      </c>
      <c r="X63" s="14">
        <f t="shared" si="3"/>
        <v>1.4458690499105394E-2</v>
      </c>
      <c r="Y63" s="14">
        <f t="shared" si="4"/>
        <v>0</v>
      </c>
      <c r="Z63" s="14">
        <f t="shared" si="5"/>
        <v>1.4458690499105394E-2</v>
      </c>
    </row>
    <row r="64" spans="1:26" outlineLevel="2" x14ac:dyDescent="0.35">
      <c r="A64" s="9" t="s">
        <v>266</v>
      </c>
      <c r="B64" s="9" t="s">
        <v>268</v>
      </c>
      <c r="C64" s="9" t="s">
        <v>31</v>
      </c>
      <c r="D64" s="9" t="s">
        <v>49</v>
      </c>
      <c r="E64" s="9" t="s">
        <v>33</v>
      </c>
      <c r="F64" s="10" t="s">
        <v>34</v>
      </c>
      <c r="G64" s="9">
        <v>1111</v>
      </c>
      <c r="H64" s="9">
        <v>3480</v>
      </c>
      <c r="I64" s="11" t="s">
        <v>50</v>
      </c>
      <c r="J64" s="12">
        <v>401582366</v>
      </c>
      <c r="K64" s="12">
        <v>410788217</v>
      </c>
      <c r="L64" s="12">
        <v>0</v>
      </c>
      <c r="M64" s="13">
        <f t="shared" si="0"/>
        <v>410788217</v>
      </c>
      <c r="N64" s="12">
        <v>0</v>
      </c>
      <c r="O64" s="12">
        <v>0</v>
      </c>
      <c r="P64" s="12">
        <v>0</v>
      </c>
      <c r="Q64" s="12">
        <v>406490601.52999997</v>
      </c>
      <c r="R64" s="12">
        <v>406490601.52999997</v>
      </c>
      <c r="S64" s="12">
        <v>4297615.47</v>
      </c>
      <c r="T64" s="12">
        <v>4297615.47</v>
      </c>
      <c r="U64" s="12">
        <v>0</v>
      </c>
      <c r="V64" s="13">
        <f t="shared" si="1"/>
        <v>4297615.4700000286</v>
      </c>
      <c r="W64" s="14">
        <f t="shared" si="2"/>
        <v>0.98953812380163764</v>
      </c>
      <c r="X64" s="14">
        <f t="shared" si="3"/>
        <v>0.98953812380163764</v>
      </c>
      <c r="Y64" s="14">
        <f t="shared" si="4"/>
        <v>0</v>
      </c>
      <c r="Z64" s="14">
        <f t="shared" si="5"/>
        <v>0.98953812380163764</v>
      </c>
    </row>
    <row r="65" spans="1:26" outlineLevel="2" x14ac:dyDescent="0.35">
      <c r="A65" s="9" t="s">
        <v>266</v>
      </c>
      <c r="B65" s="9" t="s">
        <v>268</v>
      </c>
      <c r="C65" s="9" t="s">
        <v>31</v>
      </c>
      <c r="D65" s="9" t="s">
        <v>51</v>
      </c>
      <c r="E65" s="9" t="s">
        <v>33</v>
      </c>
      <c r="F65" s="10" t="s">
        <v>34</v>
      </c>
      <c r="G65" s="9">
        <v>1111</v>
      </c>
      <c r="H65" s="9">
        <v>3480</v>
      </c>
      <c r="I65" s="11" t="s">
        <v>52</v>
      </c>
      <c r="J65" s="12">
        <v>618520073</v>
      </c>
      <c r="K65" s="12">
        <v>618520073</v>
      </c>
      <c r="L65" s="12">
        <v>0</v>
      </c>
      <c r="M65" s="13">
        <f t="shared" si="0"/>
        <v>618520073</v>
      </c>
      <c r="N65" s="12">
        <v>0</v>
      </c>
      <c r="O65" s="12">
        <v>191853.44</v>
      </c>
      <c r="P65" s="12">
        <v>0</v>
      </c>
      <c r="Q65" s="12">
        <v>553364245.11000001</v>
      </c>
      <c r="R65" s="12">
        <v>553364245.11000001</v>
      </c>
      <c r="S65" s="12">
        <v>64963974.450000003</v>
      </c>
      <c r="T65" s="12">
        <v>64963974.450000003</v>
      </c>
      <c r="U65" s="12">
        <v>0</v>
      </c>
      <c r="V65" s="13">
        <f t="shared" si="1"/>
        <v>64963974.449999928</v>
      </c>
      <c r="W65" s="14">
        <f t="shared" si="2"/>
        <v>0.89465850708130534</v>
      </c>
      <c r="X65" s="14">
        <f t="shared" si="3"/>
        <v>0.89465850708130534</v>
      </c>
      <c r="Y65" s="14">
        <f t="shared" si="4"/>
        <v>3.101814288248653E-4</v>
      </c>
      <c r="Z65" s="14">
        <f t="shared" si="5"/>
        <v>0.89496868851013023</v>
      </c>
    </row>
    <row r="66" spans="1:26" ht="78" outlineLevel="2" x14ac:dyDescent="0.35">
      <c r="A66" s="9" t="s">
        <v>266</v>
      </c>
      <c r="B66" s="9" t="s">
        <v>268</v>
      </c>
      <c r="C66" s="9" t="s">
        <v>31</v>
      </c>
      <c r="D66" s="9" t="s">
        <v>53</v>
      </c>
      <c r="E66" s="9" t="s">
        <v>54</v>
      </c>
      <c r="F66" s="10" t="s">
        <v>34</v>
      </c>
      <c r="G66" s="9">
        <v>1112</v>
      </c>
      <c r="H66" s="9">
        <v>3480</v>
      </c>
      <c r="I66" s="11" t="s">
        <v>55</v>
      </c>
      <c r="J66" s="12">
        <v>518042697</v>
      </c>
      <c r="K66" s="12">
        <v>516469283</v>
      </c>
      <c r="L66" s="12">
        <v>0</v>
      </c>
      <c r="M66" s="13">
        <f t="shared" si="0"/>
        <v>516469283</v>
      </c>
      <c r="N66" s="12">
        <v>0</v>
      </c>
      <c r="O66" s="12">
        <v>47076535</v>
      </c>
      <c r="P66" s="12">
        <v>0</v>
      </c>
      <c r="Q66" s="12">
        <v>469392748</v>
      </c>
      <c r="R66" s="12">
        <v>469392748</v>
      </c>
      <c r="S66" s="12">
        <v>0</v>
      </c>
      <c r="T66" s="12">
        <v>0</v>
      </c>
      <c r="U66" s="12">
        <v>0</v>
      </c>
      <c r="V66" s="13">
        <f t="shared" si="1"/>
        <v>0</v>
      </c>
      <c r="W66" s="14">
        <f t="shared" si="2"/>
        <v>0.90884930324113777</v>
      </c>
      <c r="X66" s="14">
        <f t="shared" si="3"/>
        <v>0.90884930324113777</v>
      </c>
      <c r="Y66" s="14">
        <f t="shared" si="4"/>
        <v>9.1150696758862226E-2</v>
      </c>
      <c r="Z66" s="14">
        <f t="shared" si="5"/>
        <v>1</v>
      </c>
    </row>
    <row r="67" spans="1:26" ht="52" outlineLevel="2" x14ac:dyDescent="0.35">
      <c r="A67" s="9" t="s">
        <v>266</v>
      </c>
      <c r="B67" s="9" t="s">
        <v>268</v>
      </c>
      <c r="C67" s="9" t="s">
        <v>31</v>
      </c>
      <c r="D67" s="9" t="s">
        <v>56</v>
      </c>
      <c r="E67" s="9" t="s">
        <v>54</v>
      </c>
      <c r="F67" s="10" t="s">
        <v>34</v>
      </c>
      <c r="G67" s="9">
        <v>1112</v>
      </c>
      <c r="H67" s="9">
        <v>3480</v>
      </c>
      <c r="I67" s="11" t="s">
        <v>57</v>
      </c>
      <c r="J67" s="12">
        <v>28002308</v>
      </c>
      <c r="K67" s="12">
        <v>28058945</v>
      </c>
      <c r="L67" s="12">
        <v>0</v>
      </c>
      <c r="M67" s="13">
        <f t="shared" si="0"/>
        <v>28058945</v>
      </c>
      <c r="N67" s="12">
        <v>0</v>
      </c>
      <c r="O67" s="12">
        <v>2689188</v>
      </c>
      <c r="P67" s="12">
        <v>0</v>
      </c>
      <c r="Q67" s="12">
        <v>25369757</v>
      </c>
      <c r="R67" s="12">
        <v>25369757</v>
      </c>
      <c r="S67" s="12">
        <v>0</v>
      </c>
      <c r="T67" s="12">
        <v>0</v>
      </c>
      <c r="U67" s="12">
        <v>0</v>
      </c>
      <c r="V67" s="13">
        <f t="shared" si="1"/>
        <v>0</v>
      </c>
      <c r="W67" s="14">
        <f t="shared" si="2"/>
        <v>0.90415933314670238</v>
      </c>
      <c r="X67" s="14">
        <f t="shared" si="3"/>
        <v>0.90415933314670238</v>
      </c>
      <c r="Y67" s="14">
        <f t="shared" si="4"/>
        <v>9.584066685329759E-2</v>
      </c>
      <c r="Z67" s="14">
        <f t="shared" si="5"/>
        <v>1</v>
      </c>
    </row>
    <row r="68" spans="1:26" ht="78" outlineLevel="2" x14ac:dyDescent="0.35">
      <c r="A68" s="9" t="s">
        <v>266</v>
      </c>
      <c r="B68" s="9" t="s">
        <v>268</v>
      </c>
      <c r="C68" s="9" t="s">
        <v>31</v>
      </c>
      <c r="D68" s="9" t="s">
        <v>58</v>
      </c>
      <c r="E68" s="9" t="s">
        <v>54</v>
      </c>
      <c r="F68" s="10" t="s">
        <v>34</v>
      </c>
      <c r="G68" s="9">
        <v>1112</v>
      </c>
      <c r="H68" s="9">
        <v>3480</v>
      </c>
      <c r="I68" s="11" t="s">
        <v>200</v>
      </c>
      <c r="J68" s="12">
        <v>93695230</v>
      </c>
      <c r="K68" s="12">
        <v>74207788</v>
      </c>
      <c r="L68" s="12">
        <v>0</v>
      </c>
      <c r="M68" s="13">
        <f t="shared" si="0"/>
        <v>74207788</v>
      </c>
      <c r="N68" s="12">
        <v>0</v>
      </c>
      <c r="O68" s="12">
        <v>9082785</v>
      </c>
      <c r="P68" s="12">
        <v>0</v>
      </c>
      <c r="Q68" s="12">
        <v>65125003</v>
      </c>
      <c r="R68" s="12">
        <v>65125003</v>
      </c>
      <c r="S68" s="12">
        <v>0</v>
      </c>
      <c r="T68" s="12">
        <v>0</v>
      </c>
      <c r="U68" s="12">
        <v>0</v>
      </c>
      <c r="V68" s="13">
        <f t="shared" si="1"/>
        <v>0</v>
      </c>
      <c r="W68" s="14">
        <f t="shared" si="2"/>
        <v>0.87760334535237727</v>
      </c>
      <c r="X68" s="14">
        <f t="shared" si="3"/>
        <v>0.87760334535237727</v>
      </c>
      <c r="Y68" s="14">
        <f t="shared" si="4"/>
        <v>0.1223966546476227</v>
      </c>
      <c r="Z68" s="14">
        <f t="shared" si="5"/>
        <v>1</v>
      </c>
    </row>
    <row r="69" spans="1:26" ht="52" outlineLevel="2" x14ac:dyDescent="0.35">
      <c r="A69" s="9" t="s">
        <v>266</v>
      </c>
      <c r="B69" s="9" t="s">
        <v>268</v>
      </c>
      <c r="C69" s="9" t="s">
        <v>31</v>
      </c>
      <c r="D69" s="9" t="s">
        <v>60</v>
      </c>
      <c r="E69" s="9" t="s">
        <v>54</v>
      </c>
      <c r="F69" s="10" t="s">
        <v>34</v>
      </c>
      <c r="G69" s="9">
        <v>1112</v>
      </c>
      <c r="H69" s="9">
        <v>3480</v>
      </c>
      <c r="I69" s="11" t="s">
        <v>61</v>
      </c>
      <c r="J69" s="12">
        <v>168013848</v>
      </c>
      <c r="K69" s="12">
        <v>168353673</v>
      </c>
      <c r="L69" s="12">
        <v>0</v>
      </c>
      <c r="M69" s="13">
        <f t="shared" si="0"/>
        <v>168353673</v>
      </c>
      <c r="N69" s="12">
        <v>0</v>
      </c>
      <c r="O69" s="12">
        <v>16175139</v>
      </c>
      <c r="P69" s="12">
        <v>0</v>
      </c>
      <c r="Q69" s="12">
        <v>152178534</v>
      </c>
      <c r="R69" s="12">
        <v>152178534</v>
      </c>
      <c r="S69" s="12">
        <v>0</v>
      </c>
      <c r="T69" s="12">
        <v>0</v>
      </c>
      <c r="U69" s="12">
        <v>0</v>
      </c>
      <c r="V69" s="13">
        <f t="shared" si="1"/>
        <v>0</v>
      </c>
      <c r="W69" s="14">
        <f t="shared" si="2"/>
        <v>0.90392167446207128</v>
      </c>
      <c r="X69" s="14">
        <f t="shared" si="3"/>
        <v>0.90392167446207128</v>
      </c>
      <c r="Y69" s="14">
        <f t="shared" si="4"/>
        <v>9.6078325537928722E-2</v>
      </c>
      <c r="Z69" s="14">
        <f t="shared" si="5"/>
        <v>1</v>
      </c>
    </row>
    <row r="70" spans="1:26" ht="65" outlineLevel="2" x14ac:dyDescent="0.35">
      <c r="A70" s="9" t="s">
        <v>266</v>
      </c>
      <c r="B70" s="9" t="s">
        <v>268</v>
      </c>
      <c r="C70" s="9" t="s">
        <v>31</v>
      </c>
      <c r="D70" s="9" t="s">
        <v>62</v>
      </c>
      <c r="E70" s="9" t="s">
        <v>54</v>
      </c>
      <c r="F70" s="10" t="s">
        <v>34</v>
      </c>
      <c r="G70" s="9">
        <v>1112</v>
      </c>
      <c r="H70" s="9">
        <v>3480</v>
      </c>
      <c r="I70" s="11" t="s">
        <v>63</v>
      </c>
      <c r="J70" s="12">
        <v>84006924</v>
      </c>
      <c r="K70" s="12">
        <v>84176835</v>
      </c>
      <c r="L70" s="12">
        <v>0</v>
      </c>
      <c r="M70" s="13">
        <f t="shared" si="0"/>
        <v>84176835</v>
      </c>
      <c r="N70" s="12">
        <v>0</v>
      </c>
      <c r="O70" s="12">
        <v>8063854</v>
      </c>
      <c r="P70" s="12">
        <v>0</v>
      </c>
      <c r="Q70" s="12">
        <v>76112981</v>
      </c>
      <c r="R70" s="12">
        <v>76112981</v>
      </c>
      <c r="S70" s="12">
        <v>0</v>
      </c>
      <c r="T70" s="12">
        <v>0</v>
      </c>
      <c r="U70" s="12">
        <v>0</v>
      </c>
      <c r="V70" s="13">
        <f t="shared" si="1"/>
        <v>0</v>
      </c>
      <c r="W70" s="14">
        <f t="shared" si="2"/>
        <v>0.90420340702997448</v>
      </c>
      <c r="X70" s="14">
        <f t="shared" si="3"/>
        <v>0.90420340702997448</v>
      </c>
      <c r="Y70" s="14">
        <f t="shared" si="4"/>
        <v>9.5796592970025546E-2</v>
      </c>
      <c r="Z70" s="14">
        <f t="shared" si="5"/>
        <v>1</v>
      </c>
    </row>
    <row r="71" spans="1:26" ht="52" outlineLevel="2" x14ac:dyDescent="0.35">
      <c r="A71" s="9" t="s">
        <v>266</v>
      </c>
      <c r="B71" s="9" t="s">
        <v>268</v>
      </c>
      <c r="C71" s="9" t="s">
        <v>31</v>
      </c>
      <c r="D71" s="9" t="s">
        <v>64</v>
      </c>
      <c r="E71" s="9" t="s">
        <v>54</v>
      </c>
      <c r="F71" s="10" t="s">
        <v>34</v>
      </c>
      <c r="G71" s="9">
        <v>1112</v>
      </c>
      <c r="H71" s="9">
        <v>3480</v>
      </c>
      <c r="I71" s="11" t="s">
        <v>65</v>
      </c>
      <c r="J71" s="12">
        <v>262118647</v>
      </c>
      <c r="K71" s="12">
        <v>261962848</v>
      </c>
      <c r="L71" s="12">
        <v>0</v>
      </c>
      <c r="M71" s="13">
        <f t="shared" si="0"/>
        <v>261962848</v>
      </c>
      <c r="N71" s="12">
        <v>0</v>
      </c>
      <c r="O71" s="12">
        <v>65864613.090000004</v>
      </c>
      <c r="P71" s="12">
        <v>0</v>
      </c>
      <c r="Q71" s="12">
        <v>196098234.91</v>
      </c>
      <c r="R71" s="12">
        <v>196098234.91</v>
      </c>
      <c r="S71" s="12">
        <v>0</v>
      </c>
      <c r="T71" s="12">
        <v>0</v>
      </c>
      <c r="U71" s="12">
        <v>0</v>
      </c>
      <c r="V71" s="13">
        <f t="shared" si="1"/>
        <v>0</v>
      </c>
      <c r="W71" s="14">
        <f t="shared" si="2"/>
        <v>0.74857269420891315</v>
      </c>
      <c r="X71" s="14">
        <f t="shared" si="3"/>
        <v>0.74857269420891315</v>
      </c>
      <c r="Y71" s="14">
        <f t="shared" si="4"/>
        <v>0.25142730579108685</v>
      </c>
      <c r="Z71" s="14">
        <f t="shared" si="5"/>
        <v>1</v>
      </c>
    </row>
    <row r="72" spans="1:26" outlineLevel="2" x14ac:dyDescent="0.35">
      <c r="A72" s="9" t="s">
        <v>266</v>
      </c>
      <c r="B72" s="9" t="s">
        <v>295</v>
      </c>
      <c r="C72" s="9" t="s">
        <v>31</v>
      </c>
      <c r="D72" s="9" t="s">
        <v>32</v>
      </c>
      <c r="E72" s="9" t="s">
        <v>33</v>
      </c>
      <c r="F72" s="10" t="s">
        <v>34</v>
      </c>
      <c r="G72" s="9">
        <v>1111</v>
      </c>
      <c r="H72" s="9">
        <v>3480</v>
      </c>
      <c r="I72" s="11" t="s">
        <v>35</v>
      </c>
      <c r="J72" s="12">
        <v>485939840</v>
      </c>
      <c r="K72" s="12">
        <v>481317581</v>
      </c>
      <c r="L72" s="12">
        <v>0</v>
      </c>
      <c r="M72" s="13">
        <f t="shared" si="0"/>
        <v>481317581</v>
      </c>
      <c r="N72" s="12">
        <v>0</v>
      </c>
      <c r="O72" s="12">
        <v>0</v>
      </c>
      <c r="P72" s="12">
        <v>0</v>
      </c>
      <c r="Q72" s="12">
        <v>437918602.68000001</v>
      </c>
      <c r="R72" s="12">
        <v>437918602.68000001</v>
      </c>
      <c r="S72" s="12">
        <v>43398978.32</v>
      </c>
      <c r="T72" s="12">
        <v>43398978.32</v>
      </c>
      <c r="U72" s="12">
        <v>0</v>
      </c>
      <c r="V72" s="13">
        <f t="shared" si="1"/>
        <v>43398978.319999993</v>
      </c>
      <c r="W72" s="14">
        <f t="shared" si="2"/>
        <v>0.90983296677043679</v>
      </c>
      <c r="X72" s="14">
        <f t="shared" si="3"/>
        <v>0.90983296677043679</v>
      </c>
      <c r="Y72" s="14">
        <f t="shared" si="4"/>
        <v>0</v>
      </c>
      <c r="Z72" s="14">
        <f t="shared" si="5"/>
        <v>0.90983296677043679</v>
      </c>
    </row>
    <row r="73" spans="1:26" outlineLevel="2" x14ac:dyDescent="0.35">
      <c r="A73" s="9" t="s">
        <v>266</v>
      </c>
      <c r="B73" s="9" t="s">
        <v>295</v>
      </c>
      <c r="C73" s="9" t="s">
        <v>31</v>
      </c>
      <c r="D73" s="9" t="s">
        <v>37</v>
      </c>
      <c r="E73" s="9" t="s">
        <v>33</v>
      </c>
      <c r="F73" s="10" t="s">
        <v>34</v>
      </c>
      <c r="G73" s="9">
        <v>1111</v>
      </c>
      <c r="H73" s="9">
        <v>3480</v>
      </c>
      <c r="I73" s="11" t="s">
        <v>38</v>
      </c>
      <c r="J73" s="12">
        <v>250000</v>
      </c>
      <c r="K73" s="12">
        <v>1250000</v>
      </c>
      <c r="L73" s="12">
        <v>0</v>
      </c>
      <c r="M73" s="13">
        <f t="shared" si="0"/>
        <v>1250000</v>
      </c>
      <c r="N73" s="12">
        <v>0</v>
      </c>
      <c r="O73" s="12">
        <v>0</v>
      </c>
      <c r="P73" s="12">
        <v>0</v>
      </c>
      <c r="Q73" s="12">
        <v>351550</v>
      </c>
      <c r="R73" s="12">
        <v>351550</v>
      </c>
      <c r="S73" s="12">
        <v>898450</v>
      </c>
      <c r="T73" s="12">
        <v>898450</v>
      </c>
      <c r="U73" s="12">
        <v>0</v>
      </c>
      <c r="V73" s="13">
        <f t="shared" si="1"/>
        <v>898450</v>
      </c>
      <c r="W73" s="14">
        <f t="shared" si="2"/>
        <v>0.28123999999999999</v>
      </c>
      <c r="X73" s="14">
        <f t="shared" si="3"/>
        <v>0.28123999999999999</v>
      </c>
      <c r="Y73" s="14">
        <f t="shared" si="4"/>
        <v>0</v>
      </c>
      <c r="Z73" s="14">
        <f t="shared" si="5"/>
        <v>0.28123999999999999</v>
      </c>
    </row>
    <row r="74" spans="1:26" outlineLevel="2" x14ac:dyDescent="0.35">
      <c r="A74" s="9" t="s">
        <v>266</v>
      </c>
      <c r="B74" s="9" t="s">
        <v>295</v>
      </c>
      <c r="C74" s="9" t="s">
        <v>31</v>
      </c>
      <c r="D74" s="9" t="s">
        <v>39</v>
      </c>
      <c r="E74" s="9" t="s">
        <v>33</v>
      </c>
      <c r="F74" s="10" t="s">
        <v>34</v>
      </c>
      <c r="G74" s="9">
        <v>1111</v>
      </c>
      <c r="H74" s="9">
        <v>3480</v>
      </c>
      <c r="I74" s="11" t="s">
        <v>40</v>
      </c>
      <c r="J74" s="12">
        <v>3399060</v>
      </c>
      <c r="K74" s="12">
        <v>2399060</v>
      </c>
      <c r="L74" s="12">
        <v>0</v>
      </c>
      <c r="M74" s="13">
        <f t="shared" si="0"/>
        <v>2399060</v>
      </c>
      <c r="N74" s="12">
        <v>0</v>
      </c>
      <c r="O74" s="12">
        <v>0</v>
      </c>
      <c r="P74" s="12">
        <v>0</v>
      </c>
      <c r="Q74" s="12">
        <v>398908.78</v>
      </c>
      <c r="R74" s="12">
        <v>398908.78</v>
      </c>
      <c r="S74" s="12">
        <v>2000151.22</v>
      </c>
      <c r="T74" s="12">
        <v>2000151.22</v>
      </c>
      <c r="U74" s="12">
        <v>0</v>
      </c>
      <c r="V74" s="13">
        <f t="shared" si="1"/>
        <v>2000151.22</v>
      </c>
      <c r="W74" s="14">
        <f t="shared" si="2"/>
        <v>0.1662771168707744</v>
      </c>
      <c r="X74" s="14">
        <f t="shared" si="3"/>
        <v>0.1662771168707744</v>
      </c>
      <c r="Y74" s="14">
        <f t="shared" si="4"/>
        <v>0</v>
      </c>
      <c r="Z74" s="14">
        <f t="shared" si="5"/>
        <v>0.1662771168707744</v>
      </c>
    </row>
    <row r="75" spans="1:26" outlineLevel="2" x14ac:dyDescent="0.35">
      <c r="A75" s="9" t="s">
        <v>266</v>
      </c>
      <c r="B75" s="9" t="s">
        <v>295</v>
      </c>
      <c r="C75" s="9" t="s">
        <v>31</v>
      </c>
      <c r="D75" s="9" t="s">
        <v>43</v>
      </c>
      <c r="E75" s="9" t="s">
        <v>33</v>
      </c>
      <c r="F75" s="10" t="s">
        <v>34</v>
      </c>
      <c r="G75" s="9">
        <v>1111</v>
      </c>
      <c r="H75" s="9">
        <v>3480</v>
      </c>
      <c r="I75" s="11" t="s">
        <v>44</v>
      </c>
      <c r="J75" s="12">
        <v>188183068</v>
      </c>
      <c r="K75" s="12">
        <v>183683068</v>
      </c>
      <c r="L75" s="12">
        <v>0</v>
      </c>
      <c r="M75" s="13">
        <f t="shared" si="0"/>
        <v>183683068</v>
      </c>
      <c r="N75" s="12">
        <v>0</v>
      </c>
      <c r="O75" s="12">
        <v>0</v>
      </c>
      <c r="P75" s="12">
        <v>0</v>
      </c>
      <c r="Q75" s="12">
        <v>161776577.86000001</v>
      </c>
      <c r="R75" s="12">
        <v>161776577.86000001</v>
      </c>
      <c r="S75" s="12">
        <v>21906490.140000001</v>
      </c>
      <c r="T75" s="12">
        <v>21906490.140000001</v>
      </c>
      <c r="U75" s="12">
        <v>0</v>
      </c>
      <c r="V75" s="13">
        <f t="shared" si="1"/>
        <v>21906490.139999986</v>
      </c>
      <c r="W75" s="14">
        <f t="shared" si="2"/>
        <v>0.88073756400889391</v>
      </c>
      <c r="X75" s="14">
        <f t="shared" si="3"/>
        <v>0.88073756400889391</v>
      </c>
      <c r="Y75" s="14">
        <f t="shared" si="4"/>
        <v>0</v>
      </c>
      <c r="Z75" s="14">
        <f t="shared" si="5"/>
        <v>0.88073756400889391</v>
      </c>
    </row>
    <row r="76" spans="1:26" outlineLevel="2" x14ac:dyDescent="0.35">
      <c r="A76" s="9" t="s">
        <v>266</v>
      </c>
      <c r="B76" s="9" t="s">
        <v>295</v>
      </c>
      <c r="C76" s="9" t="s">
        <v>31</v>
      </c>
      <c r="D76" s="9" t="s">
        <v>45</v>
      </c>
      <c r="E76" s="9" t="s">
        <v>33</v>
      </c>
      <c r="F76" s="10" t="s">
        <v>34</v>
      </c>
      <c r="G76" s="9">
        <v>1111</v>
      </c>
      <c r="H76" s="9">
        <v>3480</v>
      </c>
      <c r="I76" s="11" t="s">
        <v>46</v>
      </c>
      <c r="J76" s="12">
        <v>224357641</v>
      </c>
      <c r="K76" s="12">
        <v>215857641</v>
      </c>
      <c r="L76" s="12">
        <v>0</v>
      </c>
      <c r="M76" s="13">
        <f t="shared" si="0"/>
        <v>215857641</v>
      </c>
      <c r="N76" s="12">
        <v>0</v>
      </c>
      <c r="O76" s="12">
        <v>0</v>
      </c>
      <c r="P76" s="12">
        <v>0</v>
      </c>
      <c r="Q76" s="12">
        <v>194999024.34</v>
      </c>
      <c r="R76" s="12">
        <v>194999024.34</v>
      </c>
      <c r="S76" s="12">
        <v>20858616.66</v>
      </c>
      <c r="T76" s="12">
        <v>20858616.66</v>
      </c>
      <c r="U76" s="12">
        <v>0</v>
      </c>
      <c r="V76" s="13">
        <f t="shared" si="1"/>
        <v>20858616.659999996</v>
      </c>
      <c r="W76" s="14">
        <f t="shared" si="2"/>
        <v>0.90336864350333568</v>
      </c>
      <c r="X76" s="14">
        <f t="shared" si="3"/>
        <v>0.90336864350333568</v>
      </c>
      <c r="Y76" s="14">
        <f t="shared" si="4"/>
        <v>0</v>
      </c>
      <c r="Z76" s="14">
        <f t="shared" si="5"/>
        <v>0.90336864350333568</v>
      </c>
    </row>
    <row r="77" spans="1:26" outlineLevel="2" x14ac:dyDescent="0.35">
      <c r="A77" s="9" t="s">
        <v>266</v>
      </c>
      <c r="B77" s="9" t="s">
        <v>295</v>
      </c>
      <c r="C77" s="9" t="s">
        <v>31</v>
      </c>
      <c r="D77" s="9" t="s">
        <v>47</v>
      </c>
      <c r="E77" s="9" t="s">
        <v>33</v>
      </c>
      <c r="F77" s="10" t="s">
        <v>34</v>
      </c>
      <c r="G77" s="9">
        <v>1111</v>
      </c>
      <c r="H77" s="9">
        <v>3480</v>
      </c>
      <c r="I77" s="11" t="s">
        <v>48</v>
      </c>
      <c r="J77" s="12">
        <v>90450558</v>
      </c>
      <c r="K77" s="12">
        <v>92698497</v>
      </c>
      <c r="L77" s="12">
        <v>0</v>
      </c>
      <c r="M77" s="13">
        <f t="shared" ref="M77:M140" si="6">+K77</f>
        <v>92698497</v>
      </c>
      <c r="N77" s="12">
        <v>0</v>
      </c>
      <c r="O77" s="12">
        <v>0</v>
      </c>
      <c r="P77" s="12">
        <v>0</v>
      </c>
      <c r="Q77" s="12">
        <v>1354310.59</v>
      </c>
      <c r="R77" s="12">
        <v>1354310.59</v>
      </c>
      <c r="S77" s="12">
        <v>91344186.409999996</v>
      </c>
      <c r="T77" s="12">
        <v>91344186.409999996</v>
      </c>
      <c r="U77" s="12">
        <v>0</v>
      </c>
      <c r="V77" s="13">
        <f t="shared" ref="V77:V140" si="7">+M77-N77-O77-P77-Q77</f>
        <v>91344186.409999996</v>
      </c>
      <c r="W77" s="14">
        <f t="shared" ref="W77:W140" si="8">+IF(K77=0,0,Q77/K77)</f>
        <v>1.4609844105670884E-2</v>
      </c>
      <c r="X77" s="14">
        <f t="shared" ref="X77:X140" si="9">+IF(M77=0,0,Q77/M77)</f>
        <v>1.4609844105670884E-2</v>
      </c>
      <c r="Y77" s="14">
        <f t="shared" ref="Y77:Y140" si="10">+IF(M77=0,0,(N77+O77+P77)/M77)</f>
        <v>0</v>
      </c>
      <c r="Z77" s="14">
        <f t="shared" ref="Z77:Z140" si="11">+X77+Y77</f>
        <v>1.4609844105670884E-2</v>
      </c>
    </row>
    <row r="78" spans="1:26" outlineLevel="2" x14ac:dyDescent="0.35">
      <c r="A78" s="9" t="s">
        <v>266</v>
      </c>
      <c r="B78" s="9" t="s">
        <v>295</v>
      </c>
      <c r="C78" s="9" t="s">
        <v>31</v>
      </c>
      <c r="D78" s="9" t="s">
        <v>49</v>
      </c>
      <c r="E78" s="9" t="s">
        <v>33</v>
      </c>
      <c r="F78" s="10" t="s">
        <v>34</v>
      </c>
      <c r="G78" s="9">
        <v>1111</v>
      </c>
      <c r="H78" s="9">
        <v>3480</v>
      </c>
      <c r="I78" s="11" t="s">
        <v>50</v>
      </c>
      <c r="J78" s="12">
        <v>79388439</v>
      </c>
      <c r="K78" s="12">
        <v>77860697</v>
      </c>
      <c r="L78" s="12">
        <v>0</v>
      </c>
      <c r="M78" s="13">
        <f t="shared" si="6"/>
        <v>77860697</v>
      </c>
      <c r="N78" s="12">
        <v>0</v>
      </c>
      <c r="O78" s="12">
        <v>0</v>
      </c>
      <c r="P78" s="12">
        <v>0</v>
      </c>
      <c r="Q78" s="12">
        <v>77636753.140000001</v>
      </c>
      <c r="R78" s="12">
        <v>77636753.140000001</v>
      </c>
      <c r="S78" s="12">
        <v>223943.86</v>
      </c>
      <c r="T78" s="12">
        <v>223943.86</v>
      </c>
      <c r="U78" s="12">
        <v>0</v>
      </c>
      <c r="V78" s="13">
        <f t="shared" si="7"/>
        <v>223943.8599999994</v>
      </c>
      <c r="W78" s="14">
        <f t="shared" si="8"/>
        <v>0.9971237881417887</v>
      </c>
      <c r="X78" s="14">
        <f t="shared" si="9"/>
        <v>0.9971237881417887</v>
      </c>
      <c r="Y78" s="14">
        <f t="shared" si="10"/>
        <v>0</v>
      </c>
      <c r="Z78" s="14">
        <f t="shared" si="11"/>
        <v>0.9971237881417887</v>
      </c>
    </row>
    <row r="79" spans="1:26" outlineLevel="2" x14ac:dyDescent="0.35">
      <c r="A79" s="9" t="s">
        <v>266</v>
      </c>
      <c r="B79" s="9" t="s">
        <v>295</v>
      </c>
      <c r="C79" s="9" t="s">
        <v>31</v>
      </c>
      <c r="D79" s="9" t="s">
        <v>51</v>
      </c>
      <c r="E79" s="9" t="s">
        <v>33</v>
      </c>
      <c r="F79" s="10" t="s">
        <v>34</v>
      </c>
      <c r="G79" s="9">
        <v>1111</v>
      </c>
      <c r="H79" s="9">
        <v>3480</v>
      </c>
      <c r="I79" s="11" t="s">
        <v>52</v>
      </c>
      <c r="J79" s="12">
        <v>123051250</v>
      </c>
      <c r="K79" s="12">
        <v>120551250</v>
      </c>
      <c r="L79" s="12">
        <v>0</v>
      </c>
      <c r="M79" s="13">
        <f t="shared" si="6"/>
        <v>120551250</v>
      </c>
      <c r="N79" s="12">
        <v>0</v>
      </c>
      <c r="O79" s="12">
        <v>0</v>
      </c>
      <c r="P79" s="12">
        <v>0</v>
      </c>
      <c r="Q79" s="12">
        <v>106245162.31999999</v>
      </c>
      <c r="R79" s="12">
        <v>106245162.31999999</v>
      </c>
      <c r="S79" s="12">
        <v>14306087.68</v>
      </c>
      <c r="T79" s="12">
        <v>14306087.68</v>
      </c>
      <c r="U79" s="12">
        <v>0</v>
      </c>
      <c r="V79" s="13">
        <f t="shared" si="7"/>
        <v>14306087.680000007</v>
      </c>
      <c r="W79" s="14">
        <f t="shared" si="8"/>
        <v>0.88132775329994495</v>
      </c>
      <c r="X79" s="14">
        <f t="shared" si="9"/>
        <v>0.88132775329994495</v>
      </c>
      <c r="Y79" s="14">
        <f t="shared" si="10"/>
        <v>0</v>
      </c>
      <c r="Z79" s="14">
        <f t="shared" si="11"/>
        <v>0.88132775329994495</v>
      </c>
    </row>
    <row r="80" spans="1:26" ht="78" outlineLevel="2" x14ac:dyDescent="0.35">
      <c r="A80" s="9" t="s">
        <v>266</v>
      </c>
      <c r="B80" s="9" t="s">
        <v>295</v>
      </c>
      <c r="C80" s="9" t="s">
        <v>31</v>
      </c>
      <c r="D80" s="9" t="s">
        <v>53</v>
      </c>
      <c r="E80" s="9" t="s">
        <v>54</v>
      </c>
      <c r="F80" s="10" t="s">
        <v>34</v>
      </c>
      <c r="G80" s="9">
        <v>1112</v>
      </c>
      <c r="H80" s="9">
        <v>3480</v>
      </c>
      <c r="I80" s="11" t="s">
        <v>55</v>
      </c>
      <c r="J80" s="12">
        <v>102490098</v>
      </c>
      <c r="K80" s="12">
        <v>101654976</v>
      </c>
      <c r="L80" s="12">
        <v>0</v>
      </c>
      <c r="M80" s="13">
        <f t="shared" si="6"/>
        <v>101654976</v>
      </c>
      <c r="N80" s="12">
        <v>0</v>
      </c>
      <c r="O80" s="12">
        <v>11317946</v>
      </c>
      <c r="P80" s="12">
        <v>0</v>
      </c>
      <c r="Q80" s="12">
        <v>90337030</v>
      </c>
      <c r="R80" s="12">
        <v>90337030</v>
      </c>
      <c r="S80" s="12">
        <v>0</v>
      </c>
      <c r="T80" s="12">
        <v>0</v>
      </c>
      <c r="U80" s="12">
        <v>0</v>
      </c>
      <c r="V80" s="13">
        <f t="shared" si="7"/>
        <v>0</v>
      </c>
      <c r="W80" s="14">
        <f t="shared" si="8"/>
        <v>0.88866313833963229</v>
      </c>
      <c r="X80" s="14">
        <f t="shared" si="9"/>
        <v>0.88866313833963229</v>
      </c>
      <c r="Y80" s="14">
        <f t="shared" si="10"/>
        <v>0.11133686166036771</v>
      </c>
      <c r="Z80" s="14">
        <f t="shared" si="11"/>
        <v>1</v>
      </c>
    </row>
    <row r="81" spans="1:26" ht="52" outlineLevel="2" x14ac:dyDescent="0.35">
      <c r="A81" s="9" t="s">
        <v>266</v>
      </c>
      <c r="B81" s="9" t="s">
        <v>295</v>
      </c>
      <c r="C81" s="9" t="s">
        <v>31</v>
      </c>
      <c r="D81" s="9" t="s">
        <v>56</v>
      </c>
      <c r="E81" s="9" t="s">
        <v>54</v>
      </c>
      <c r="F81" s="10" t="s">
        <v>34</v>
      </c>
      <c r="G81" s="9">
        <v>1112</v>
      </c>
      <c r="H81" s="9">
        <v>3480</v>
      </c>
      <c r="I81" s="11" t="s">
        <v>57</v>
      </c>
      <c r="J81" s="12">
        <v>5540005</v>
      </c>
      <c r="K81" s="12">
        <v>5494863</v>
      </c>
      <c r="L81" s="12">
        <v>0</v>
      </c>
      <c r="M81" s="13">
        <f t="shared" si="6"/>
        <v>5494863</v>
      </c>
      <c r="N81" s="12">
        <v>0</v>
      </c>
      <c r="O81" s="12">
        <v>613340</v>
      </c>
      <c r="P81" s="12">
        <v>0</v>
      </c>
      <c r="Q81" s="12">
        <v>4881523</v>
      </c>
      <c r="R81" s="12">
        <v>4881523</v>
      </c>
      <c r="S81" s="12">
        <v>0</v>
      </c>
      <c r="T81" s="12">
        <v>0</v>
      </c>
      <c r="U81" s="12">
        <v>0</v>
      </c>
      <c r="V81" s="13">
        <f t="shared" si="7"/>
        <v>0</v>
      </c>
      <c r="W81" s="14">
        <f t="shared" si="8"/>
        <v>0.88837938270708483</v>
      </c>
      <c r="X81" s="14">
        <f t="shared" si="9"/>
        <v>0.88837938270708483</v>
      </c>
      <c r="Y81" s="14">
        <f t="shared" si="10"/>
        <v>0.11162061729291523</v>
      </c>
      <c r="Z81" s="14">
        <f t="shared" si="11"/>
        <v>1</v>
      </c>
    </row>
    <row r="82" spans="1:26" ht="78" outlineLevel="2" x14ac:dyDescent="0.35">
      <c r="A82" s="9" t="s">
        <v>266</v>
      </c>
      <c r="B82" s="9" t="s">
        <v>295</v>
      </c>
      <c r="C82" s="9" t="s">
        <v>31</v>
      </c>
      <c r="D82" s="9" t="s">
        <v>58</v>
      </c>
      <c r="E82" s="9" t="s">
        <v>54</v>
      </c>
      <c r="F82" s="10" t="s">
        <v>34</v>
      </c>
      <c r="G82" s="9">
        <v>1112</v>
      </c>
      <c r="H82" s="9">
        <v>3480</v>
      </c>
      <c r="I82" s="11" t="s">
        <v>200</v>
      </c>
      <c r="J82" s="12">
        <v>18536760</v>
      </c>
      <c r="K82" s="12">
        <v>18278567</v>
      </c>
      <c r="L82" s="12">
        <v>0</v>
      </c>
      <c r="M82" s="13">
        <f t="shared" si="6"/>
        <v>18278567</v>
      </c>
      <c r="N82" s="12">
        <v>0</v>
      </c>
      <c r="O82" s="12">
        <v>4986061</v>
      </c>
      <c r="P82" s="12">
        <v>0</v>
      </c>
      <c r="Q82" s="12">
        <v>13292506</v>
      </c>
      <c r="R82" s="12">
        <v>13292506</v>
      </c>
      <c r="S82" s="12">
        <v>0</v>
      </c>
      <c r="T82" s="12">
        <v>0</v>
      </c>
      <c r="U82" s="12">
        <v>0</v>
      </c>
      <c r="V82" s="13">
        <f t="shared" si="7"/>
        <v>0</v>
      </c>
      <c r="W82" s="14">
        <f t="shared" si="8"/>
        <v>0.72721816759486668</v>
      </c>
      <c r="X82" s="14">
        <f t="shared" si="9"/>
        <v>0.72721816759486668</v>
      </c>
      <c r="Y82" s="14">
        <f t="shared" si="10"/>
        <v>0.27278183240513332</v>
      </c>
      <c r="Z82" s="14">
        <f t="shared" si="11"/>
        <v>1</v>
      </c>
    </row>
    <row r="83" spans="1:26" ht="52" outlineLevel="2" x14ac:dyDescent="0.35">
      <c r="A83" s="9" t="s">
        <v>266</v>
      </c>
      <c r="B83" s="9" t="s">
        <v>295</v>
      </c>
      <c r="C83" s="9" t="s">
        <v>31</v>
      </c>
      <c r="D83" s="9" t="s">
        <v>60</v>
      </c>
      <c r="E83" s="9" t="s">
        <v>54</v>
      </c>
      <c r="F83" s="10" t="s">
        <v>34</v>
      </c>
      <c r="G83" s="9">
        <v>1112</v>
      </c>
      <c r="H83" s="9">
        <v>3480</v>
      </c>
      <c r="I83" s="11" t="s">
        <v>61</v>
      </c>
      <c r="J83" s="12">
        <v>33240032</v>
      </c>
      <c r="K83" s="12">
        <v>32969182</v>
      </c>
      <c r="L83" s="12">
        <v>0</v>
      </c>
      <c r="M83" s="13">
        <f t="shared" si="6"/>
        <v>32969182</v>
      </c>
      <c r="N83" s="12">
        <v>0</v>
      </c>
      <c r="O83" s="12">
        <v>3680139</v>
      </c>
      <c r="P83" s="12">
        <v>0</v>
      </c>
      <c r="Q83" s="12">
        <v>29289043</v>
      </c>
      <c r="R83" s="12">
        <v>29289043</v>
      </c>
      <c r="S83" s="12">
        <v>0</v>
      </c>
      <c r="T83" s="12">
        <v>0</v>
      </c>
      <c r="U83" s="12">
        <v>0</v>
      </c>
      <c r="V83" s="13">
        <f t="shared" si="7"/>
        <v>0</v>
      </c>
      <c r="W83" s="14">
        <f t="shared" si="8"/>
        <v>0.88837639344524832</v>
      </c>
      <c r="X83" s="14">
        <f t="shared" si="9"/>
        <v>0.88837639344524832</v>
      </c>
      <c r="Y83" s="14">
        <f t="shared" si="10"/>
        <v>0.11162360655475165</v>
      </c>
      <c r="Z83" s="14">
        <f t="shared" si="11"/>
        <v>1</v>
      </c>
    </row>
    <row r="84" spans="1:26" ht="65" outlineLevel="2" x14ac:dyDescent="0.35">
      <c r="A84" s="9" t="s">
        <v>266</v>
      </c>
      <c r="B84" s="9" t="s">
        <v>295</v>
      </c>
      <c r="C84" s="9" t="s">
        <v>31</v>
      </c>
      <c r="D84" s="9" t="s">
        <v>62</v>
      </c>
      <c r="E84" s="9" t="s">
        <v>54</v>
      </c>
      <c r="F84" s="10" t="s">
        <v>34</v>
      </c>
      <c r="G84" s="9">
        <v>1112</v>
      </c>
      <c r="H84" s="9">
        <v>3480</v>
      </c>
      <c r="I84" s="11" t="s">
        <v>63</v>
      </c>
      <c r="J84" s="12">
        <v>16620016</v>
      </c>
      <c r="K84" s="12">
        <v>16484590</v>
      </c>
      <c r="L84" s="12">
        <v>0</v>
      </c>
      <c r="M84" s="13">
        <f t="shared" si="6"/>
        <v>16484590</v>
      </c>
      <c r="N84" s="12">
        <v>0</v>
      </c>
      <c r="O84" s="12">
        <v>1840061</v>
      </c>
      <c r="P84" s="12">
        <v>0</v>
      </c>
      <c r="Q84" s="12">
        <v>14644529</v>
      </c>
      <c r="R84" s="12">
        <v>14644529</v>
      </c>
      <c r="S84" s="12">
        <v>0</v>
      </c>
      <c r="T84" s="12">
        <v>0</v>
      </c>
      <c r="U84" s="12">
        <v>0</v>
      </c>
      <c r="V84" s="13">
        <f t="shared" si="7"/>
        <v>0</v>
      </c>
      <c r="W84" s="14">
        <f t="shared" si="8"/>
        <v>0.88837690230694244</v>
      </c>
      <c r="X84" s="14">
        <f t="shared" si="9"/>
        <v>0.88837690230694244</v>
      </c>
      <c r="Y84" s="14">
        <f t="shared" si="10"/>
        <v>0.11162309769305757</v>
      </c>
      <c r="Z84" s="14">
        <f t="shared" si="11"/>
        <v>1</v>
      </c>
    </row>
    <row r="85" spans="1:26" ht="52" outlineLevel="2" x14ac:dyDescent="0.35">
      <c r="A85" s="9" t="s">
        <v>266</v>
      </c>
      <c r="B85" s="9" t="s">
        <v>295</v>
      </c>
      <c r="C85" s="9" t="s">
        <v>31</v>
      </c>
      <c r="D85" s="9" t="s">
        <v>64</v>
      </c>
      <c r="E85" s="9" t="s">
        <v>54</v>
      </c>
      <c r="F85" s="10" t="s">
        <v>34</v>
      </c>
      <c r="G85" s="9">
        <v>1112</v>
      </c>
      <c r="H85" s="9">
        <v>3480</v>
      </c>
      <c r="I85" s="11" t="s">
        <v>65</v>
      </c>
      <c r="J85" s="12">
        <v>51857822</v>
      </c>
      <c r="K85" s="12">
        <v>51007710</v>
      </c>
      <c r="L85" s="12">
        <v>0</v>
      </c>
      <c r="M85" s="13">
        <f t="shared" si="6"/>
        <v>51007710</v>
      </c>
      <c r="N85" s="12">
        <v>0</v>
      </c>
      <c r="O85" s="12">
        <v>14371721.029999999</v>
      </c>
      <c r="P85" s="12">
        <v>0</v>
      </c>
      <c r="Q85" s="12">
        <v>36635988.969999999</v>
      </c>
      <c r="R85" s="12">
        <v>36635988.969999999</v>
      </c>
      <c r="S85" s="12">
        <v>0</v>
      </c>
      <c r="T85" s="12">
        <v>0</v>
      </c>
      <c r="U85" s="12">
        <v>0</v>
      </c>
      <c r="V85" s="13">
        <f t="shared" si="7"/>
        <v>0</v>
      </c>
      <c r="W85" s="14">
        <f t="shared" si="8"/>
        <v>0.71824414328735786</v>
      </c>
      <c r="X85" s="14">
        <f t="shared" si="9"/>
        <v>0.71824414328735786</v>
      </c>
      <c r="Y85" s="14">
        <f t="shared" si="10"/>
        <v>0.28175585671264208</v>
      </c>
      <c r="Z85" s="14">
        <f t="shared" si="11"/>
        <v>1</v>
      </c>
    </row>
    <row r="86" spans="1:26" outlineLevel="2" x14ac:dyDescent="0.35">
      <c r="A86" s="9" t="s">
        <v>304</v>
      </c>
      <c r="B86" s="9" t="s">
        <v>30</v>
      </c>
      <c r="C86" s="9" t="s">
        <v>31</v>
      </c>
      <c r="D86" s="9" t="s">
        <v>32</v>
      </c>
      <c r="E86" s="9" t="s">
        <v>33</v>
      </c>
      <c r="F86" s="10" t="s">
        <v>34</v>
      </c>
      <c r="G86" s="9">
        <v>1111</v>
      </c>
      <c r="H86" s="9">
        <v>3480</v>
      </c>
      <c r="I86" s="11" t="s">
        <v>35</v>
      </c>
      <c r="J86" s="12">
        <v>925701718</v>
      </c>
      <c r="K86" s="12">
        <v>900436049</v>
      </c>
      <c r="L86" s="12">
        <v>0</v>
      </c>
      <c r="M86" s="13">
        <f t="shared" si="6"/>
        <v>900436049</v>
      </c>
      <c r="N86" s="12">
        <v>0</v>
      </c>
      <c r="O86" s="12">
        <v>0</v>
      </c>
      <c r="P86" s="12">
        <v>0</v>
      </c>
      <c r="Q86" s="12">
        <v>703271689.92999995</v>
      </c>
      <c r="R86" s="12">
        <v>703271689.92999995</v>
      </c>
      <c r="S86" s="12">
        <v>197164359.06999999</v>
      </c>
      <c r="T86" s="12">
        <v>197164359.06999999</v>
      </c>
      <c r="U86" s="12">
        <v>0</v>
      </c>
      <c r="V86" s="13">
        <f t="shared" si="7"/>
        <v>197164359.07000005</v>
      </c>
      <c r="W86" s="14">
        <f t="shared" si="8"/>
        <v>0.78103457842568003</v>
      </c>
      <c r="X86" s="14">
        <f t="shared" si="9"/>
        <v>0.78103457842568003</v>
      </c>
      <c r="Y86" s="14">
        <f t="shared" si="10"/>
        <v>0</v>
      </c>
      <c r="Z86" s="14">
        <f t="shared" si="11"/>
        <v>0.78103457842568003</v>
      </c>
    </row>
    <row r="87" spans="1:26" outlineLevel="2" x14ac:dyDescent="0.35">
      <c r="A87" s="9" t="s">
        <v>304</v>
      </c>
      <c r="B87" s="9" t="s">
        <v>30</v>
      </c>
      <c r="C87" s="9" t="s">
        <v>31</v>
      </c>
      <c r="D87" s="9" t="s">
        <v>32</v>
      </c>
      <c r="E87" s="9" t="s">
        <v>33</v>
      </c>
      <c r="F87" s="10" t="s">
        <v>36</v>
      </c>
      <c r="G87" s="9">
        <v>1111</v>
      </c>
      <c r="H87" s="9">
        <v>3480</v>
      </c>
      <c r="I87" s="11" t="s">
        <v>35</v>
      </c>
      <c r="J87" s="37" t="s">
        <v>447</v>
      </c>
      <c r="K87" s="12">
        <v>35000000</v>
      </c>
      <c r="L87" s="12">
        <v>0</v>
      </c>
      <c r="M87" s="13">
        <f t="shared" si="6"/>
        <v>35000000</v>
      </c>
      <c r="N87" s="12">
        <v>0</v>
      </c>
      <c r="O87" s="12">
        <v>0</v>
      </c>
      <c r="P87" s="12">
        <v>0</v>
      </c>
      <c r="Q87" s="12">
        <v>35000000</v>
      </c>
      <c r="R87" s="12">
        <v>35000000</v>
      </c>
      <c r="S87" s="12">
        <v>0</v>
      </c>
      <c r="T87" s="12">
        <v>0</v>
      </c>
      <c r="U87" s="12">
        <v>0</v>
      </c>
      <c r="V87" s="13">
        <f t="shared" si="7"/>
        <v>0</v>
      </c>
      <c r="W87" s="14">
        <f t="shared" si="8"/>
        <v>1</v>
      </c>
      <c r="X87" s="14">
        <f t="shared" si="9"/>
        <v>1</v>
      </c>
      <c r="Y87" s="14">
        <f t="shared" si="10"/>
        <v>0</v>
      </c>
      <c r="Z87" s="14">
        <f t="shared" si="11"/>
        <v>1</v>
      </c>
    </row>
    <row r="88" spans="1:26" outlineLevel="2" x14ac:dyDescent="0.35">
      <c r="A88" s="9" t="s">
        <v>304</v>
      </c>
      <c r="B88" s="9" t="s">
        <v>30</v>
      </c>
      <c r="C88" s="9" t="s">
        <v>31</v>
      </c>
      <c r="D88" s="9" t="s">
        <v>37</v>
      </c>
      <c r="E88" s="9" t="s">
        <v>33</v>
      </c>
      <c r="F88" s="10" t="s">
        <v>34</v>
      </c>
      <c r="G88" s="9">
        <v>1111</v>
      </c>
      <c r="H88" s="9">
        <v>3480</v>
      </c>
      <c r="I88" s="11" t="s">
        <v>38</v>
      </c>
      <c r="J88" s="12">
        <v>2982927</v>
      </c>
      <c r="K88" s="12">
        <v>3982927</v>
      </c>
      <c r="L88" s="12">
        <v>0</v>
      </c>
      <c r="M88" s="13">
        <f t="shared" si="6"/>
        <v>3982927</v>
      </c>
      <c r="N88" s="12">
        <v>0</v>
      </c>
      <c r="O88" s="12">
        <v>0</v>
      </c>
      <c r="P88" s="12">
        <v>0</v>
      </c>
      <c r="Q88" s="12">
        <v>1155547.3999999999</v>
      </c>
      <c r="R88" s="12">
        <v>1155547.3999999999</v>
      </c>
      <c r="S88" s="12">
        <v>2827379.6</v>
      </c>
      <c r="T88" s="12">
        <v>2827379.6</v>
      </c>
      <c r="U88" s="12">
        <v>0</v>
      </c>
      <c r="V88" s="13">
        <f t="shared" si="7"/>
        <v>2827379.6</v>
      </c>
      <c r="W88" s="14">
        <f t="shared" si="8"/>
        <v>0.29012517678581606</v>
      </c>
      <c r="X88" s="14">
        <f t="shared" si="9"/>
        <v>0.29012517678581606</v>
      </c>
      <c r="Y88" s="14">
        <f t="shared" si="10"/>
        <v>0</v>
      </c>
      <c r="Z88" s="14">
        <f t="shared" si="11"/>
        <v>0.29012517678581606</v>
      </c>
    </row>
    <row r="89" spans="1:26" outlineLevel="2" x14ac:dyDescent="0.35">
      <c r="A89" s="9" t="s">
        <v>304</v>
      </c>
      <c r="B89" s="9" t="s">
        <v>30</v>
      </c>
      <c r="C89" s="9" t="s">
        <v>31</v>
      </c>
      <c r="D89" s="9" t="s">
        <v>39</v>
      </c>
      <c r="E89" s="9" t="s">
        <v>33</v>
      </c>
      <c r="F89" s="10" t="s">
        <v>34</v>
      </c>
      <c r="G89" s="9">
        <v>1111</v>
      </c>
      <c r="H89" s="9">
        <v>3480</v>
      </c>
      <c r="I89" s="11" t="s">
        <v>40</v>
      </c>
      <c r="J89" s="12">
        <v>13462298</v>
      </c>
      <c r="K89" s="12">
        <v>13462298</v>
      </c>
      <c r="L89" s="12">
        <v>0</v>
      </c>
      <c r="M89" s="13">
        <f t="shared" si="6"/>
        <v>13462298</v>
      </c>
      <c r="N89" s="12">
        <v>0</v>
      </c>
      <c r="O89" s="12">
        <v>0</v>
      </c>
      <c r="P89" s="12">
        <v>0</v>
      </c>
      <c r="Q89" s="12">
        <v>12364064.869999999</v>
      </c>
      <c r="R89" s="12">
        <v>12364064.869999999</v>
      </c>
      <c r="S89" s="12">
        <v>1098233.1299999999</v>
      </c>
      <c r="T89" s="12">
        <v>1098233.1299999999</v>
      </c>
      <c r="U89" s="12">
        <v>0</v>
      </c>
      <c r="V89" s="13">
        <f t="shared" si="7"/>
        <v>1098233.1300000008</v>
      </c>
      <c r="W89" s="14">
        <f t="shared" si="8"/>
        <v>0.91842157037379502</v>
      </c>
      <c r="X89" s="14">
        <f t="shared" si="9"/>
        <v>0.91842157037379502</v>
      </c>
      <c r="Y89" s="14">
        <f t="shared" si="10"/>
        <v>0</v>
      </c>
      <c r="Z89" s="14">
        <f t="shared" si="11"/>
        <v>0.91842157037379502</v>
      </c>
    </row>
    <row r="90" spans="1:26" outlineLevel="2" x14ac:dyDescent="0.35">
      <c r="A90" s="9" t="s">
        <v>304</v>
      </c>
      <c r="B90" s="9" t="s">
        <v>30</v>
      </c>
      <c r="C90" s="9" t="s">
        <v>31</v>
      </c>
      <c r="D90" s="9" t="s">
        <v>43</v>
      </c>
      <c r="E90" s="9" t="s">
        <v>33</v>
      </c>
      <c r="F90" s="10" t="s">
        <v>34</v>
      </c>
      <c r="G90" s="9">
        <v>1111</v>
      </c>
      <c r="H90" s="9">
        <v>3480</v>
      </c>
      <c r="I90" s="11" t="s">
        <v>44</v>
      </c>
      <c r="J90" s="12">
        <v>205128525</v>
      </c>
      <c r="K90" s="12">
        <v>205128525</v>
      </c>
      <c r="L90" s="12">
        <v>0</v>
      </c>
      <c r="M90" s="13">
        <f t="shared" si="6"/>
        <v>205128525</v>
      </c>
      <c r="N90" s="12">
        <v>0</v>
      </c>
      <c r="O90" s="12">
        <v>0</v>
      </c>
      <c r="P90" s="12">
        <v>0</v>
      </c>
      <c r="Q90" s="12">
        <v>158078172.75</v>
      </c>
      <c r="R90" s="12">
        <v>158078172.75</v>
      </c>
      <c r="S90" s="12">
        <v>47050352.25</v>
      </c>
      <c r="T90" s="12">
        <v>47050352.25</v>
      </c>
      <c r="U90" s="12">
        <v>0</v>
      </c>
      <c r="V90" s="13">
        <f t="shared" si="7"/>
        <v>47050352.25</v>
      </c>
      <c r="W90" s="14">
        <f t="shared" si="8"/>
        <v>0.77062989045526453</v>
      </c>
      <c r="X90" s="14">
        <f t="shared" si="9"/>
        <v>0.77062989045526453</v>
      </c>
      <c r="Y90" s="14">
        <f t="shared" si="10"/>
        <v>0</v>
      </c>
      <c r="Z90" s="14">
        <f t="shared" si="11"/>
        <v>0.77062989045526453</v>
      </c>
    </row>
    <row r="91" spans="1:26" outlineLevel="2" x14ac:dyDescent="0.35">
      <c r="A91" s="9" t="s">
        <v>304</v>
      </c>
      <c r="B91" s="9" t="s">
        <v>30</v>
      </c>
      <c r="C91" s="9" t="s">
        <v>31</v>
      </c>
      <c r="D91" s="9" t="s">
        <v>45</v>
      </c>
      <c r="E91" s="9" t="s">
        <v>33</v>
      </c>
      <c r="F91" s="10" t="s">
        <v>34</v>
      </c>
      <c r="G91" s="9">
        <v>1111</v>
      </c>
      <c r="H91" s="9">
        <v>3480</v>
      </c>
      <c r="I91" s="11" t="s">
        <v>46</v>
      </c>
      <c r="J91" s="12">
        <v>406583531</v>
      </c>
      <c r="K91" s="12">
        <v>362481403</v>
      </c>
      <c r="L91" s="12">
        <v>0</v>
      </c>
      <c r="M91" s="13">
        <f t="shared" si="6"/>
        <v>362481403</v>
      </c>
      <c r="N91" s="12">
        <v>0</v>
      </c>
      <c r="O91" s="12">
        <v>0</v>
      </c>
      <c r="P91" s="12">
        <v>0</v>
      </c>
      <c r="Q91" s="12">
        <v>280488437.74000001</v>
      </c>
      <c r="R91" s="12">
        <v>280488437.74000001</v>
      </c>
      <c r="S91" s="12">
        <v>81992965.260000005</v>
      </c>
      <c r="T91" s="12">
        <v>81992965.260000005</v>
      </c>
      <c r="U91" s="12">
        <v>0</v>
      </c>
      <c r="V91" s="13">
        <f t="shared" si="7"/>
        <v>81992965.25999999</v>
      </c>
      <c r="W91" s="14">
        <f t="shared" si="8"/>
        <v>0.77380090514602207</v>
      </c>
      <c r="X91" s="14">
        <f t="shared" si="9"/>
        <v>0.77380090514602207</v>
      </c>
      <c r="Y91" s="14">
        <f t="shared" si="10"/>
        <v>0</v>
      </c>
      <c r="Z91" s="14">
        <f t="shared" si="11"/>
        <v>0.77380090514602207</v>
      </c>
    </row>
    <row r="92" spans="1:26" outlineLevel="2" x14ac:dyDescent="0.35">
      <c r="A92" s="9" t="s">
        <v>304</v>
      </c>
      <c r="B92" s="9" t="s">
        <v>30</v>
      </c>
      <c r="C92" s="9" t="s">
        <v>31</v>
      </c>
      <c r="D92" s="9" t="s">
        <v>47</v>
      </c>
      <c r="E92" s="9" t="s">
        <v>33</v>
      </c>
      <c r="F92" s="10" t="s">
        <v>34</v>
      </c>
      <c r="G92" s="9">
        <v>1111</v>
      </c>
      <c r="H92" s="9">
        <v>3480</v>
      </c>
      <c r="I92" s="11" t="s">
        <v>48</v>
      </c>
      <c r="J92" s="12">
        <v>129292782</v>
      </c>
      <c r="K92" s="12">
        <v>137935132</v>
      </c>
      <c r="L92" s="12">
        <v>0</v>
      </c>
      <c r="M92" s="13">
        <f t="shared" si="6"/>
        <v>137935132</v>
      </c>
      <c r="N92" s="12">
        <v>0</v>
      </c>
      <c r="O92" s="12">
        <v>0</v>
      </c>
      <c r="P92" s="12">
        <v>0</v>
      </c>
      <c r="Q92" s="12">
        <v>2433701.9500000002</v>
      </c>
      <c r="R92" s="12">
        <v>2433701.9500000002</v>
      </c>
      <c r="S92" s="12">
        <v>135501430.05000001</v>
      </c>
      <c r="T92" s="12">
        <v>135501430.05000001</v>
      </c>
      <c r="U92" s="12">
        <v>0</v>
      </c>
      <c r="V92" s="13">
        <f t="shared" si="7"/>
        <v>135501430.05000001</v>
      </c>
      <c r="W92" s="14">
        <f t="shared" si="8"/>
        <v>1.7643814992688012E-2</v>
      </c>
      <c r="X92" s="14">
        <f t="shared" si="9"/>
        <v>1.7643814992688012E-2</v>
      </c>
      <c r="Y92" s="14">
        <f t="shared" si="10"/>
        <v>0</v>
      </c>
      <c r="Z92" s="14">
        <f t="shared" si="11"/>
        <v>1.7643814992688012E-2</v>
      </c>
    </row>
    <row r="93" spans="1:26" outlineLevel="2" x14ac:dyDescent="0.35">
      <c r="A93" s="9" t="s">
        <v>304</v>
      </c>
      <c r="B93" s="9" t="s">
        <v>30</v>
      </c>
      <c r="C93" s="9" t="s">
        <v>31</v>
      </c>
      <c r="D93" s="9" t="s">
        <v>49</v>
      </c>
      <c r="E93" s="9" t="s">
        <v>33</v>
      </c>
      <c r="F93" s="10" t="s">
        <v>34</v>
      </c>
      <c r="G93" s="9">
        <v>1111</v>
      </c>
      <c r="H93" s="9">
        <v>3480</v>
      </c>
      <c r="I93" s="11" t="s">
        <v>50</v>
      </c>
      <c r="J93" s="12">
        <v>110157997</v>
      </c>
      <c r="K93" s="12">
        <v>123550242</v>
      </c>
      <c r="L93" s="12">
        <v>0</v>
      </c>
      <c r="M93" s="13">
        <f t="shared" si="6"/>
        <v>123550242</v>
      </c>
      <c r="N93" s="12">
        <v>0</v>
      </c>
      <c r="O93" s="12">
        <v>0</v>
      </c>
      <c r="P93" s="12">
        <v>0</v>
      </c>
      <c r="Q93" s="12">
        <v>122453857.43000001</v>
      </c>
      <c r="R93" s="12">
        <v>122453857.43000001</v>
      </c>
      <c r="S93" s="12">
        <v>1096384.57</v>
      </c>
      <c r="T93" s="12">
        <v>1096384.57</v>
      </c>
      <c r="U93" s="12">
        <v>0</v>
      </c>
      <c r="V93" s="13">
        <f t="shared" si="7"/>
        <v>1096384.5699999928</v>
      </c>
      <c r="W93" s="14">
        <f t="shared" si="8"/>
        <v>0.99112600224611469</v>
      </c>
      <c r="X93" s="14">
        <f t="shared" si="9"/>
        <v>0.99112600224611469</v>
      </c>
      <c r="Y93" s="14">
        <f t="shared" si="10"/>
        <v>0</v>
      </c>
      <c r="Z93" s="14">
        <f t="shared" si="11"/>
        <v>0.99112600224611469</v>
      </c>
    </row>
    <row r="94" spans="1:26" ht="34.5" customHeight="1" outlineLevel="2" x14ac:dyDescent="0.35">
      <c r="A94" s="9" t="s">
        <v>304</v>
      </c>
      <c r="B94" s="9" t="s">
        <v>30</v>
      </c>
      <c r="C94" s="9" t="s">
        <v>31</v>
      </c>
      <c r="D94" s="9" t="s">
        <v>51</v>
      </c>
      <c r="E94" s="9" t="s">
        <v>33</v>
      </c>
      <c r="F94" s="10" t="s">
        <v>34</v>
      </c>
      <c r="G94" s="9">
        <v>1111</v>
      </c>
      <c r="H94" s="9">
        <v>3480</v>
      </c>
      <c r="I94" s="11" t="s">
        <v>52</v>
      </c>
      <c r="J94" s="12">
        <v>69173506</v>
      </c>
      <c r="K94" s="12">
        <v>68823506</v>
      </c>
      <c r="L94" s="12">
        <v>0</v>
      </c>
      <c r="M94" s="13">
        <f t="shared" si="6"/>
        <v>68823506</v>
      </c>
      <c r="N94" s="12">
        <v>0</v>
      </c>
      <c r="O94" s="12">
        <v>0</v>
      </c>
      <c r="P94" s="12">
        <v>0</v>
      </c>
      <c r="Q94" s="12">
        <v>50033348.299999997</v>
      </c>
      <c r="R94" s="12">
        <v>50033348.299999997</v>
      </c>
      <c r="S94" s="12">
        <v>18790157.699999999</v>
      </c>
      <c r="T94" s="12">
        <v>18790157.699999999</v>
      </c>
      <c r="U94" s="12">
        <v>0</v>
      </c>
      <c r="V94" s="13">
        <f t="shared" si="7"/>
        <v>18790157.700000003</v>
      </c>
      <c r="W94" s="14">
        <f t="shared" si="8"/>
        <v>0.72698052174209193</v>
      </c>
      <c r="X94" s="14">
        <f t="shared" si="9"/>
        <v>0.72698052174209193</v>
      </c>
      <c r="Y94" s="14">
        <f t="shared" si="10"/>
        <v>0</v>
      </c>
      <c r="Z94" s="14">
        <f t="shared" si="11"/>
        <v>0.72698052174209193</v>
      </c>
    </row>
    <row r="95" spans="1:26" ht="78" outlineLevel="2" x14ac:dyDescent="0.35">
      <c r="A95" s="9" t="s">
        <v>304</v>
      </c>
      <c r="B95" s="9" t="s">
        <v>30</v>
      </c>
      <c r="C95" s="9" t="s">
        <v>31</v>
      </c>
      <c r="D95" s="9" t="s">
        <v>53</v>
      </c>
      <c r="E95" s="9" t="s">
        <v>54</v>
      </c>
      <c r="F95" s="10" t="s">
        <v>34</v>
      </c>
      <c r="G95" s="9">
        <v>1112</v>
      </c>
      <c r="H95" s="9">
        <v>3480</v>
      </c>
      <c r="I95" s="11" t="s">
        <v>55</v>
      </c>
      <c r="J95" s="12">
        <v>143572417</v>
      </c>
      <c r="K95" s="12">
        <v>152663601</v>
      </c>
      <c r="L95" s="12">
        <v>0</v>
      </c>
      <c r="M95" s="13">
        <f t="shared" si="6"/>
        <v>152663601</v>
      </c>
      <c r="N95" s="12">
        <v>0</v>
      </c>
      <c r="O95" s="12">
        <v>24250933</v>
      </c>
      <c r="P95" s="12">
        <v>0</v>
      </c>
      <c r="Q95" s="12">
        <v>128412668</v>
      </c>
      <c r="R95" s="12">
        <v>128412668</v>
      </c>
      <c r="S95" s="12">
        <v>0</v>
      </c>
      <c r="T95" s="12">
        <v>0</v>
      </c>
      <c r="U95" s="12">
        <v>0</v>
      </c>
      <c r="V95" s="13">
        <f t="shared" si="7"/>
        <v>0</v>
      </c>
      <c r="W95" s="14">
        <f t="shared" si="8"/>
        <v>0.84114790401151351</v>
      </c>
      <c r="X95" s="14">
        <f t="shared" si="9"/>
        <v>0.84114790401151351</v>
      </c>
      <c r="Y95" s="14">
        <f t="shared" si="10"/>
        <v>0.15885209598848649</v>
      </c>
      <c r="Z95" s="14">
        <f t="shared" si="11"/>
        <v>1</v>
      </c>
    </row>
    <row r="96" spans="1:26" ht="52" outlineLevel="2" x14ac:dyDescent="0.35">
      <c r="A96" s="9" t="s">
        <v>304</v>
      </c>
      <c r="B96" s="9" t="s">
        <v>30</v>
      </c>
      <c r="C96" s="9" t="s">
        <v>31</v>
      </c>
      <c r="D96" s="9" t="s">
        <v>56</v>
      </c>
      <c r="E96" s="9" t="s">
        <v>54</v>
      </c>
      <c r="F96" s="10" t="s">
        <v>34</v>
      </c>
      <c r="G96" s="9">
        <v>1112</v>
      </c>
      <c r="H96" s="9">
        <v>3480</v>
      </c>
      <c r="I96" s="11" t="s">
        <v>57</v>
      </c>
      <c r="J96" s="12">
        <v>7760671</v>
      </c>
      <c r="K96" s="12">
        <v>8252092</v>
      </c>
      <c r="L96" s="12">
        <v>0</v>
      </c>
      <c r="M96" s="13">
        <f t="shared" si="6"/>
        <v>8252092</v>
      </c>
      <c r="N96" s="12">
        <v>0</v>
      </c>
      <c r="O96" s="12">
        <v>1309059</v>
      </c>
      <c r="P96" s="12">
        <v>0</v>
      </c>
      <c r="Q96" s="12">
        <v>6943033</v>
      </c>
      <c r="R96" s="12">
        <v>6943033</v>
      </c>
      <c r="S96" s="12">
        <v>0</v>
      </c>
      <c r="T96" s="12">
        <v>0</v>
      </c>
      <c r="U96" s="12">
        <v>0</v>
      </c>
      <c r="V96" s="13">
        <f t="shared" si="7"/>
        <v>0</v>
      </c>
      <c r="W96" s="14">
        <f t="shared" si="8"/>
        <v>0.84136640745158919</v>
      </c>
      <c r="X96" s="14">
        <f t="shared" si="9"/>
        <v>0.84136640745158919</v>
      </c>
      <c r="Y96" s="14">
        <f t="shared" si="10"/>
        <v>0.15863359254841075</v>
      </c>
      <c r="Z96" s="14">
        <f t="shared" si="11"/>
        <v>1</v>
      </c>
    </row>
    <row r="97" spans="1:26" ht="78" outlineLevel="2" x14ac:dyDescent="0.35">
      <c r="A97" s="9" t="s">
        <v>304</v>
      </c>
      <c r="B97" s="9" t="s">
        <v>30</v>
      </c>
      <c r="C97" s="9" t="s">
        <v>31</v>
      </c>
      <c r="D97" s="9" t="s">
        <v>58</v>
      </c>
      <c r="E97" s="9" t="s">
        <v>54</v>
      </c>
      <c r="F97" s="10" t="s">
        <v>34</v>
      </c>
      <c r="G97" s="9">
        <v>1112</v>
      </c>
      <c r="H97" s="9">
        <v>3480</v>
      </c>
      <c r="I97" s="11" t="s">
        <v>200</v>
      </c>
      <c r="J97" s="12">
        <v>32601754</v>
      </c>
      <c r="K97" s="12">
        <v>32361766</v>
      </c>
      <c r="L97" s="12">
        <v>0</v>
      </c>
      <c r="M97" s="13">
        <f t="shared" si="6"/>
        <v>32361766</v>
      </c>
      <c r="N97" s="12">
        <v>0</v>
      </c>
      <c r="O97" s="12">
        <v>7292582</v>
      </c>
      <c r="P97" s="12">
        <v>0</v>
      </c>
      <c r="Q97" s="12">
        <v>25069184</v>
      </c>
      <c r="R97" s="12">
        <v>25069184</v>
      </c>
      <c r="S97" s="12">
        <v>0</v>
      </c>
      <c r="T97" s="12">
        <v>0</v>
      </c>
      <c r="U97" s="12">
        <v>0</v>
      </c>
      <c r="V97" s="13">
        <f t="shared" si="7"/>
        <v>0</v>
      </c>
      <c r="W97" s="14">
        <f t="shared" si="8"/>
        <v>0.77465438690830413</v>
      </c>
      <c r="X97" s="14">
        <f t="shared" si="9"/>
        <v>0.77465438690830413</v>
      </c>
      <c r="Y97" s="14">
        <f t="shared" si="10"/>
        <v>0.22534561309169593</v>
      </c>
      <c r="Z97" s="14">
        <f t="shared" si="11"/>
        <v>1</v>
      </c>
    </row>
    <row r="98" spans="1:26" ht="52" outlineLevel="2" x14ac:dyDescent="0.35">
      <c r="A98" s="9" t="s">
        <v>304</v>
      </c>
      <c r="B98" s="9" t="s">
        <v>30</v>
      </c>
      <c r="C98" s="9" t="s">
        <v>31</v>
      </c>
      <c r="D98" s="9" t="s">
        <v>60</v>
      </c>
      <c r="E98" s="9" t="s">
        <v>54</v>
      </c>
      <c r="F98" s="10" t="s">
        <v>34</v>
      </c>
      <c r="G98" s="9">
        <v>1112</v>
      </c>
      <c r="H98" s="9">
        <v>3480</v>
      </c>
      <c r="I98" s="11" t="s">
        <v>61</v>
      </c>
      <c r="J98" s="12">
        <v>46564027</v>
      </c>
      <c r="K98" s="12">
        <v>49512522</v>
      </c>
      <c r="L98" s="12">
        <v>0</v>
      </c>
      <c r="M98" s="13">
        <f t="shared" si="6"/>
        <v>49512522</v>
      </c>
      <c r="N98" s="12">
        <v>0</v>
      </c>
      <c r="O98" s="12">
        <v>7885721</v>
      </c>
      <c r="P98" s="12">
        <v>0</v>
      </c>
      <c r="Q98" s="12">
        <v>41626801</v>
      </c>
      <c r="R98" s="12">
        <v>41626801</v>
      </c>
      <c r="S98" s="12">
        <v>0</v>
      </c>
      <c r="T98" s="12">
        <v>0</v>
      </c>
      <c r="U98" s="12">
        <v>0</v>
      </c>
      <c r="V98" s="13">
        <f t="shared" si="7"/>
        <v>0</v>
      </c>
      <c r="W98" s="14">
        <f t="shared" si="8"/>
        <v>0.84073279482713481</v>
      </c>
      <c r="X98" s="14">
        <f t="shared" si="9"/>
        <v>0.84073279482713481</v>
      </c>
      <c r="Y98" s="14">
        <f t="shared" si="10"/>
        <v>0.15926720517286516</v>
      </c>
      <c r="Z98" s="14">
        <f t="shared" si="11"/>
        <v>1</v>
      </c>
    </row>
    <row r="99" spans="1:26" ht="65" outlineLevel="2" x14ac:dyDescent="0.35">
      <c r="A99" s="9" t="s">
        <v>304</v>
      </c>
      <c r="B99" s="9" t="s">
        <v>30</v>
      </c>
      <c r="C99" s="9" t="s">
        <v>31</v>
      </c>
      <c r="D99" s="9" t="s">
        <v>62</v>
      </c>
      <c r="E99" s="9" t="s">
        <v>54</v>
      </c>
      <c r="F99" s="10" t="s">
        <v>34</v>
      </c>
      <c r="G99" s="9">
        <v>1112</v>
      </c>
      <c r="H99" s="9">
        <v>3480</v>
      </c>
      <c r="I99" s="11" t="s">
        <v>63</v>
      </c>
      <c r="J99" s="12">
        <v>23282014</v>
      </c>
      <c r="K99" s="12">
        <v>24756265</v>
      </c>
      <c r="L99" s="12">
        <v>0</v>
      </c>
      <c r="M99" s="13">
        <f t="shared" si="6"/>
        <v>24756265</v>
      </c>
      <c r="N99" s="12">
        <v>0</v>
      </c>
      <c r="O99" s="12">
        <v>3922360</v>
      </c>
      <c r="P99" s="12">
        <v>0</v>
      </c>
      <c r="Q99" s="12">
        <v>20833905</v>
      </c>
      <c r="R99" s="12">
        <v>20833905</v>
      </c>
      <c r="S99" s="12">
        <v>0</v>
      </c>
      <c r="T99" s="12">
        <v>0</v>
      </c>
      <c r="U99" s="12">
        <v>0</v>
      </c>
      <c r="V99" s="13">
        <f t="shared" si="7"/>
        <v>0</v>
      </c>
      <c r="W99" s="14">
        <f t="shared" si="8"/>
        <v>0.841560913974705</v>
      </c>
      <c r="X99" s="14">
        <f t="shared" si="9"/>
        <v>0.841560913974705</v>
      </c>
      <c r="Y99" s="14">
        <f t="shared" si="10"/>
        <v>0.15843908602529502</v>
      </c>
      <c r="Z99" s="14">
        <f t="shared" si="11"/>
        <v>1</v>
      </c>
    </row>
    <row r="100" spans="1:26" ht="52" outlineLevel="2" x14ac:dyDescent="0.35">
      <c r="A100" s="9" t="s">
        <v>304</v>
      </c>
      <c r="B100" s="9" t="s">
        <v>30</v>
      </c>
      <c r="C100" s="9" t="s">
        <v>31</v>
      </c>
      <c r="D100" s="9" t="s">
        <v>64</v>
      </c>
      <c r="E100" s="9" t="s">
        <v>54</v>
      </c>
      <c r="F100" s="10" t="s">
        <v>34</v>
      </c>
      <c r="G100" s="9">
        <v>1112</v>
      </c>
      <c r="H100" s="9">
        <v>3480</v>
      </c>
      <c r="I100" s="11" t="s">
        <v>65</v>
      </c>
      <c r="J100" s="12">
        <v>64357372</v>
      </c>
      <c r="K100" s="12">
        <v>71263710</v>
      </c>
      <c r="L100" s="12">
        <v>0</v>
      </c>
      <c r="M100" s="13">
        <f t="shared" si="6"/>
        <v>71263710</v>
      </c>
      <c r="N100" s="12">
        <v>0</v>
      </c>
      <c r="O100" s="12">
        <v>19117733.989999998</v>
      </c>
      <c r="P100" s="12">
        <v>0</v>
      </c>
      <c r="Q100" s="12">
        <v>52145976.009999998</v>
      </c>
      <c r="R100" s="12">
        <v>52145976.009999998</v>
      </c>
      <c r="S100" s="12">
        <v>0</v>
      </c>
      <c r="T100" s="12">
        <v>0</v>
      </c>
      <c r="U100" s="12">
        <v>0</v>
      </c>
      <c r="V100" s="13">
        <f t="shared" si="7"/>
        <v>0</v>
      </c>
      <c r="W100" s="14">
        <f t="shared" si="8"/>
        <v>0.73173254676187915</v>
      </c>
      <c r="X100" s="14">
        <f t="shared" si="9"/>
        <v>0.73173254676187915</v>
      </c>
      <c r="Y100" s="14">
        <f t="shared" si="10"/>
        <v>0.26826745323812073</v>
      </c>
      <c r="Z100" s="14">
        <f t="shared" si="11"/>
        <v>0.99999999999999989</v>
      </c>
    </row>
    <row r="101" spans="1:26" outlineLevel="2" x14ac:dyDescent="0.35">
      <c r="A101" s="9" t="s">
        <v>312</v>
      </c>
      <c r="B101" s="9" t="s">
        <v>30</v>
      </c>
      <c r="C101" s="9" t="s">
        <v>31</v>
      </c>
      <c r="D101" s="9" t="s">
        <v>32</v>
      </c>
      <c r="E101" s="9" t="s">
        <v>33</v>
      </c>
      <c r="F101" s="10" t="s">
        <v>34</v>
      </c>
      <c r="G101" s="9">
        <v>1111</v>
      </c>
      <c r="H101" s="9">
        <v>3480</v>
      </c>
      <c r="I101" s="11" t="s">
        <v>35</v>
      </c>
      <c r="J101" s="12">
        <v>2535925588</v>
      </c>
      <c r="K101" s="12">
        <v>2527261660</v>
      </c>
      <c r="L101" s="12">
        <v>0</v>
      </c>
      <c r="M101" s="13">
        <f t="shared" si="6"/>
        <v>2527261660</v>
      </c>
      <c r="N101" s="12">
        <v>0</v>
      </c>
      <c r="O101" s="12">
        <v>0</v>
      </c>
      <c r="P101" s="12">
        <v>0</v>
      </c>
      <c r="Q101" s="12">
        <v>2174194036.0300002</v>
      </c>
      <c r="R101" s="12">
        <v>2174194036.0300002</v>
      </c>
      <c r="S101" s="12">
        <v>353067623.97000003</v>
      </c>
      <c r="T101" s="12">
        <v>353067623.97000003</v>
      </c>
      <c r="U101" s="12">
        <v>0</v>
      </c>
      <c r="V101" s="13">
        <f t="shared" si="7"/>
        <v>353067623.96999979</v>
      </c>
      <c r="W101" s="14">
        <f t="shared" si="8"/>
        <v>0.86029637153993788</v>
      </c>
      <c r="X101" s="14">
        <f t="shared" si="9"/>
        <v>0.86029637153993788</v>
      </c>
      <c r="Y101" s="14">
        <f t="shared" si="10"/>
        <v>0</v>
      </c>
      <c r="Z101" s="14">
        <f t="shared" si="11"/>
        <v>0.86029637153993788</v>
      </c>
    </row>
    <row r="102" spans="1:26" outlineLevel="2" x14ac:dyDescent="0.35">
      <c r="A102" s="9" t="s">
        <v>312</v>
      </c>
      <c r="B102" s="9" t="s">
        <v>30</v>
      </c>
      <c r="C102" s="9" t="s">
        <v>31</v>
      </c>
      <c r="D102" s="9" t="s">
        <v>37</v>
      </c>
      <c r="E102" s="9" t="s">
        <v>33</v>
      </c>
      <c r="F102" s="10" t="s">
        <v>34</v>
      </c>
      <c r="G102" s="9">
        <v>1111</v>
      </c>
      <c r="H102" s="9">
        <v>3480</v>
      </c>
      <c r="I102" s="11" t="s">
        <v>38</v>
      </c>
      <c r="J102" s="12">
        <v>1958138</v>
      </c>
      <c r="K102" s="12">
        <v>1958138</v>
      </c>
      <c r="L102" s="12">
        <v>0</v>
      </c>
      <c r="M102" s="13">
        <f t="shared" si="6"/>
        <v>1958138</v>
      </c>
      <c r="N102" s="12">
        <v>0</v>
      </c>
      <c r="O102" s="12">
        <v>0</v>
      </c>
      <c r="P102" s="12">
        <v>0</v>
      </c>
      <c r="Q102" s="12">
        <v>715435</v>
      </c>
      <c r="R102" s="12">
        <v>715435</v>
      </c>
      <c r="S102" s="12">
        <v>1242703</v>
      </c>
      <c r="T102" s="12">
        <v>1242703</v>
      </c>
      <c r="U102" s="12">
        <v>0</v>
      </c>
      <c r="V102" s="13">
        <f t="shared" si="7"/>
        <v>1242703</v>
      </c>
      <c r="W102" s="14">
        <f t="shared" si="8"/>
        <v>0.36536495384901368</v>
      </c>
      <c r="X102" s="14">
        <f t="shared" si="9"/>
        <v>0.36536495384901368</v>
      </c>
      <c r="Y102" s="14">
        <f t="shared" si="10"/>
        <v>0</v>
      </c>
      <c r="Z102" s="14">
        <f t="shared" si="11"/>
        <v>0.36536495384901368</v>
      </c>
    </row>
    <row r="103" spans="1:26" outlineLevel="2" x14ac:dyDescent="0.35">
      <c r="A103" s="9" t="s">
        <v>312</v>
      </c>
      <c r="B103" s="9" t="s">
        <v>30</v>
      </c>
      <c r="C103" s="9" t="s">
        <v>31</v>
      </c>
      <c r="D103" s="9" t="s">
        <v>39</v>
      </c>
      <c r="E103" s="9" t="s">
        <v>33</v>
      </c>
      <c r="F103" s="10" t="s">
        <v>34</v>
      </c>
      <c r="G103" s="9">
        <v>1111</v>
      </c>
      <c r="H103" s="9">
        <v>3480</v>
      </c>
      <c r="I103" s="11" t="s">
        <v>40</v>
      </c>
      <c r="J103" s="12">
        <v>3780374</v>
      </c>
      <c r="K103" s="12">
        <v>3780374</v>
      </c>
      <c r="L103" s="12">
        <v>0</v>
      </c>
      <c r="M103" s="13">
        <f t="shared" si="6"/>
        <v>3780374</v>
      </c>
      <c r="N103" s="12">
        <v>0</v>
      </c>
      <c r="O103" s="12">
        <v>0</v>
      </c>
      <c r="P103" s="12">
        <v>0</v>
      </c>
      <c r="Q103" s="12">
        <v>3203439.71</v>
      </c>
      <c r="R103" s="12">
        <v>3203439.71</v>
      </c>
      <c r="S103" s="12">
        <v>576934.29</v>
      </c>
      <c r="T103" s="12">
        <v>576934.29</v>
      </c>
      <c r="U103" s="12">
        <v>0</v>
      </c>
      <c r="V103" s="13">
        <f t="shared" si="7"/>
        <v>576934.29</v>
      </c>
      <c r="W103" s="14">
        <f t="shared" si="8"/>
        <v>0.84738698075904662</v>
      </c>
      <c r="X103" s="14">
        <f t="shared" si="9"/>
        <v>0.84738698075904662</v>
      </c>
      <c r="Y103" s="14">
        <f t="shared" si="10"/>
        <v>0</v>
      </c>
      <c r="Z103" s="14">
        <f t="shared" si="11"/>
        <v>0.84738698075904662</v>
      </c>
    </row>
    <row r="104" spans="1:26" outlineLevel="2" x14ac:dyDescent="0.35">
      <c r="A104" s="9" t="s">
        <v>312</v>
      </c>
      <c r="B104" s="9" t="s">
        <v>30</v>
      </c>
      <c r="C104" s="9" t="s">
        <v>31</v>
      </c>
      <c r="D104" s="9" t="s">
        <v>43</v>
      </c>
      <c r="E104" s="9" t="s">
        <v>33</v>
      </c>
      <c r="F104" s="10" t="s">
        <v>34</v>
      </c>
      <c r="G104" s="9">
        <v>1111</v>
      </c>
      <c r="H104" s="9">
        <v>3480</v>
      </c>
      <c r="I104" s="11" t="s">
        <v>44</v>
      </c>
      <c r="J104" s="12">
        <v>858716501</v>
      </c>
      <c r="K104" s="12">
        <v>858716501</v>
      </c>
      <c r="L104" s="12">
        <v>0</v>
      </c>
      <c r="M104" s="13">
        <f t="shared" si="6"/>
        <v>858716501</v>
      </c>
      <c r="N104" s="12">
        <v>0</v>
      </c>
      <c r="O104" s="12">
        <v>0</v>
      </c>
      <c r="P104" s="12">
        <v>0</v>
      </c>
      <c r="Q104" s="12">
        <v>715348238.74000001</v>
      </c>
      <c r="R104" s="12">
        <v>715348238.74000001</v>
      </c>
      <c r="S104" s="12">
        <v>143368262.25999999</v>
      </c>
      <c r="T104" s="12">
        <v>143368262.25999999</v>
      </c>
      <c r="U104" s="12">
        <v>0</v>
      </c>
      <c r="V104" s="13">
        <f t="shared" si="7"/>
        <v>143368262.25999999</v>
      </c>
      <c r="W104" s="14">
        <f t="shared" si="8"/>
        <v>0.83304354569518169</v>
      </c>
      <c r="X104" s="14">
        <f t="shared" si="9"/>
        <v>0.83304354569518169</v>
      </c>
      <c r="Y104" s="14">
        <f t="shared" si="10"/>
        <v>0</v>
      </c>
      <c r="Z104" s="14">
        <f t="shared" si="11"/>
        <v>0.83304354569518169</v>
      </c>
    </row>
    <row r="105" spans="1:26" outlineLevel="2" x14ac:dyDescent="0.35">
      <c r="A105" s="9" t="s">
        <v>312</v>
      </c>
      <c r="B105" s="9" t="s">
        <v>30</v>
      </c>
      <c r="C105" s="9" t="s">
        <v>31</v>
      </c>
      <c r="D105" s="9" t="s">
        <v>45</v>
      </c>
      <c r="E105" s="9" t="s">
        <v>33</v>
      </c>
      <c r="F105" s="10" t="s">
        <v>34</v>
      </c>
      <c r="G105" s="9">
        <v>1111</v>
      </c>
      <c r="H105" s="9">
        <v>3480</v>
      </c>
      <c r="I105" s="11" t="s">
        <v>46</v>
      </c>
      <c r="J105" s="12">
        <v>1194783130</v>
      </c>
      <c r="K105" s="12">
        <v>1162283130</v>
      </c>
      <c r="L105" s="12">
        <v>0</v>
      </c>
      <c r="M105" s="13">
        <f t="shared" si="6"/>
        <v>1162283130</v>
      </c>
      <c r="N105" s="12">
        <v>0</v>
      </c>
      <c r="O105" s="12">
        <v>0</v>
      </c>
      <c r="P105" s="12">
        <v>0</v>
      </c>
      <c r="Q105" s="12">
        <v>1029934163.3200001</v>
      </c>
      <c r="R105" s="12">
        <v>1029934163.3200001</v>
      </c>
      <c r="S105" s="12">
        <v>132348966.68000001</v>
      </c>
      <c r="T105" s="12">
        <v>132348966.68000001</v>
      </c>
      <c r="U105" s="12">
        <v>0</v>
      </c>
      <c r="V105" s="13">
        <f t="shared" si="7"/>
        <v>132348966.67999995</v>
      </c>
      <c r="W105" s="14">
        <f t="shared" si="8"/>
        <v>0.88613018354658568</v>
      </c>
      <c r="X105" s="14">
        <f t="shared" si="9"/>
        <v>0.88613018354658568</v>
      </c>
      <c r="Y105" s="14">
        <f t="shared" si="10"/>
        <v>0</v>
      </c>
      <c r="Z105" s="14">
        <f t="shared" si="11"/>
        <v>0.88613018354658568</v>
      </c>
    </row>
    <row r="106" spans="1:26" outlineLevel="2" x14ac:dyDescent="0.35">
      <c r="A106" s="9" t="s">
        <v>312</v>
      </c>
      <c r="B106" s="9" t="s">
        <v>30</v>
      </c>
      <c r="C106" s="9" t="s">
        <v>31</v>
      </c>
      <c r="D106" s="9" t="s">
        <v>47</v>
      </c>
      <c r="E106" s="9" t="s">
        <v>33</v>
      </c>
      <c r="F106" s="10" t="s">
        <v>34</v>
      </c>
      <c r="G106" s="9">
        <v>1111</v>
      </c>
      <c r="H106" s="9">
        <v>3480</v>
      </c>
      <c r="I106" s="11" t="s">
        <v>48</v>
      </c>
      <c r="J106" s="12">
        <v>442239355</v>
      </c>
      <c r="K106" s="12">
        <v>441213547</v>
      </c>
      <c r="L106" s="12">
        <v>0</v>
      </c>
      <c r="M106" s="13">
        <f t="shared" si="6"/>
        <v>441213547</v>
      </c>
      <c r="N106" s="12">
        <v>0</v>
      </c>
      <c r="O106" s="12">
        <v>0</v>
      </c>
      <c r="P106" s="12">
        <v>0</v>
      </c>
      <c r="Q106" s="12">
        <v>8086147.1200000001</v>
      </c>
      <c r="R106" s="12">
        <v>8086147.1200000001</v>
      </c>
      <c r="S106" s="12">
        <v>433127399.88</v>
      </c>
      <c r="T106" s="12">
        <v>433127399.88</v>
      </c>
      <c r="U106" s="12">
        <v>0</v>
      </c>
      <c r="V106" s="13">
        <f t="shared" si="7"/>
        <v>433127399.88</v>
      </c>
      <c r="W106" s="14">
        <f t="shared" si="8"/>
        <v>1.8327059934993339E-2</v>
      </c>
      <c r="X106" s="14">
        <f t="shared" si="9"/>
        <v>1.8327059934993339E-2</v>
      </c>
      <c r="Y106" s="14">
        <f t="shared" si="10"/>
        <v>0</v>
      </c>
      <c r="Z106" s="14">
        <f t="shared" si="11"/>
        <v>1.8327059934993339E-2</v>
      </c>
    </row>
    <row r="107" spans="1:26" outlineLevel="2" x14ac:dyDescent="0.35">
      <c r="A107" s="9" t="s">
        <v>312</v>
      </c>
      <c r="B107" s="9" t="s">
        <v>30</v>
      </c>
      <c r="C107" s="9" t="s">
        <v>31</v>
      </c>
      <c r="D107" s="9" t="s">
        <v>49</v>
      </c>
      <c r="E107" s="9" t="s">
        <v>33</v>
      </c>
      <c r="F107" s="10" t="s">
        <v>34</v>
      </c>
      <c r="G107" s="9">
        <v>1111</v>
      </c>
      <c r="H107" s="9">
        <v>3480</v>
      </c>
      <c r="I107" s="11" t="s">
        <v>50</v>
      </c>
      <c r="J107" s="12">
        <v>396560082</v>
      </c>
      <c r="K107" s="12">
        <v>396560082</v>
      </c>
      <c r="L107" s="12">
        <v>0</v>
      </c>
      <c r="M107" s="13">
        <f t="shared" si="6"/>
        <v>396560082</v>
      </c>
      <c r="N107" s="12">
        <v>0</v>
      </c>
      <c r="O107" s="12">
        <v>1013701.57</v>
      </c>
      <c r="P107" s="12">
        <v>0</v>
      </c>
      <c r="Q107" s="12">
        <v>389135693.11000001</v>
      </c>
      <c r="R107" s="12">
        <v>389135693.11000001</v>
      </c>
      <c r="S107" s="12">
        <v>6410687.3200000003</v>
      </c>
      <c r="T107" s="12">
        <v>6410687.3200000003</v>
      </c>
      <c r="U107" s="12">
        <v>0</v>
      </c>
      <c r="V107" s="13">
        <f t="shared" si="7"/>
        <v>6410687.3199999928</v>
      </c>
      <c r="W107" s="14">
        <f t="shared" si="8"/>
        <v>0.98127802260742925</v>
      </c>
      <c r="X107" s="14">
        <f t="shared" si="9"/>
        <v>0.98127802260742925</v>
      </c>
      <c r="Y107" s="14">
        <f t="shared" si="10"/>
        <v>2.5562370395112032E-3</v>
      </c>
      <c r="Z107" s="14">
        <f t="shared" si="11"/>
        <v>0.98383425964694049</v>
      </c>
    </row>
    <row r="108" spans="1:26" outlineLevel="2" x14ac:dyDescent="0.35">
      <c r="A108" s="9" t="s">
        <v>312</v>
      </c>
      <c r="B108" s="9" t="s">
        <v>30</v>
      </c>
      <c r="C108" s="9" t="s">
        <v>31</v>
      </c>
      <c r="D108" s="9" t="s">
        <v>51</v>
      </c>
      <c r="E108" s="9" t="s">
        <v>33</v>
      </c>
      <c r="F108" s="10" t="s">
        <v>34</v>
      </c>
      <c r="G108" s="9">
        <v>1111</v>
      </c>
      <c r="H108" s="9">
        <v>3480</v>
      </c>
      <c r="I108" s="11" t="s">
        <v>52</v>
      </c>
      <c r="J108" s="12">
        <v>507776831</v>
      </c>
      <c r="K108" s="12">
        <v>496776831</v>
      </c>
      <c r="L108" s="12">
        <v>0</v>
      </c>
      <c r="M108" s="13">
        <f t="shared" si="6"/>
        <v>496776831</v>
      </c>
      <c r="N108" s="12">
        <v>0</v>
      </c>
      <c r="O108" s="12">
        <v>0</v>
      </c>
      <c r="P108" s="12">
        <v>0</v>
      </c>
      <c r="Q108" s="12">
        <v>406482406.72000003</v>
      </c>
      <c r="R108" s="12">
        <v>406482406.72000003</v>
      </c>
      <c r="S108" s="12">
        <v>90294424.280000001</v>
      </c>
      <c r="T108" s="12">
        <v>90294424.280000001</v>
      </c>
      <c r="U108" s="12">
        <v>0</v>
      </c>
      <c r="V108" s="13">
        <f t="shared" si="7"/>
        <v>90294424.279999971</v>
      </c>
      <c r="W108" s="14">
        <f t="shared" si="8"/>
        <v>0.81823946157424565</v>
      </c>
      <c r="X108" s="14">
        <f t="shared" si="9"/>
        <v>0.81823946157424565</v>
      </c>
      <c r="Y108" s="14">
        <f t="shared" si="10"/>
        <v>0</v>
      </c>
      <c r="Z108" s="14">
        <f t="shared" si="11"/>
        <v>0.81823946157424565</v>
      </c>
    </row>
    <row r="109" spans="1:26" ht="78" outlineLevel="2" x14ac:dyDescent="0.35">
      <c r="A109" s="9" t="s">
        <v>312</v>
      </c>
      <c r="B109" s="9" t="s">
        <v>30</v>
      </c>
      <c r="C109" s="9" t="s">
        <v>31</v>
      </c>
      <c r="D109" s="9" t="s">
        <v>53</v>
      </c>
      <c r="E109" s="9" t="s">
        <v>54</v>
      </c>
      <c r="F109" s="10" t="s">
        <v>34</v>
      </c>
      <c r="G109" s="9">
        <v>1112</v>
      </c>
      <c r="H109" s="9">
        <v>3480</v>
      </c>
      <c r="I109" s="11" t="s">
        <v>55</v>
      </c>
      <c r="J109" s="12">
        <v>511543872</v>
      </c>
      <c r="K109" s="12">
        <v>495104770</v>
      </c>
      <c r="L109" s="12">
        <v>0</v>
      </c>
      <c r="M109" s="13">
        <f t="shared" si="6"/>
        <v>495104770</v>
      </c>
      <c r="N109" s="12">
        <v>0</v>
      </c>
      <c r="O109" s="12">
        <v>58747080</v>
      </c>
      <c r="P109" s="12">
        <v>0</v>
      </c>
      <c r="Q109" s="12">
        <v>436357690</v>
      </c>
      <c r="R109" s="12">
        <v>436357690</v>
      </c>
      <c r="S109" s="12">
        <v>0</v>
      </c>
      <c r="T109" s="12">
        <v>0</v>
      </c>
      <c r="U109" s="12">
        <v>0</v>
      </c>
      <c r="V109" s="13">
        <f t="shared" si="7"/>
        <v>0</v>
      </c>
      <c r="W109" s="14">
        <f t="shared" si="8"/>
        <v>0.88134414459388055</v>
      </c>
      <c r="X109" s="14">
        <f t="shared" si="9"/>
        <v>0.88134414459388055</v>
      </c>
      <c r="Y109" s="14">
        <f t="shared" si="10"/>
        <v>0.11865585540611939</v>
      </c>
      <c r="Z109" s="14">
        <f t="shared" si="11"/>
        <v>1</v>
      </c>
    </row>
    <row r="110" spans="1:26" ht="52" outlineLevel="2" x14ac:dyDescent="0.35">
      <c r="A110" s="9" t="s">
        <v>312</v>
      </c>
      <c r="B110" s="9" t="s">
        <v>30</v>
      </c>
      <c r="C110" s="9" t="s">
        <v>31</v>
      </c>
      <c r="D110" s="9" t="s">
        <v>56</v>
      </c>
      <c r="E110" s="9" t="s">
        <v>54</v>
      </c>
      <c r="F110" s="10" t="s">
        <v>34</v>
      </c>
      <c r="G110" s="9">
        <v>1112</v>
      </c>
      <c r="H110" s="9">
        <v>3480</v>
      </c>
      <c r="I110" s="11" t="s">
        <v>57</v>
      </c>
      <c r="J110" s="12">
        <v>27651020</v>
      </c>
      <c r="K110" s="12">
        <v>27589448</v>
      </c>
      <c r="L110" s="12">
        <v>0</v>
      </c>
      <c r="M110" s="13">
        <f t="shared" si="6"/>
        <v>27589448</v>
      </c>
      <c r="N110" s="12">
        <v>0</v>
      </c>
      <c r="O110" s="12">
        <v>3987935</v>
      </c>
      <c r="P110" s="12">
        <v>0</v>
      </c>
      <c r="Q110" s="12">
        <v>23601513</v>
      </c>
      <c r="R110" s="12">
        <v>23601513</v>
      </c>
      <c r="S110" s="12">
        <v>0</v>
      </c>
      <c r="T110" s="12">
        <v>0</v>
      </c>
      <c r="U110" s="12">
        <v>0</v>
      </c>
      <c r="V110" s="13">
        <f t="shared" si="7"/>
        <v>0</v>
      </c>
      <c r="W110" s="14">
        <f t="shared" si="8"/>
        <v>0.85545433891972034</v>
      </c>
      <c r="X110" s="14">
        <f t="shared" si="9"/>
        <v>0.85545433891972034</v>
      </c>
      <c r="Y110" s="14">
        <f t="shared" si="10"/>
        <v>0.14454566108027969</v>
      </c>
      <c r="Z110" s="14">
        <f t="shared" si="11"/>
        <v>1</v>
      </c>
    </row>
    <row r="111" spans="1:26" ht="78" outlineLevel="2" x14ac:dyDescent="0.35">
      <c r="A111" s="9" t="s">
        <v>312</v>
      </c>
      <c r="B111" s="9" t="s">
        <v>30</v>
      </c>
      <c r="C111" s="9" t="s">
        <v>31</v>
      </c>
      <c r="D111" s="9" t="s">
        <v>58</v>
      </c>
      <c r="E111" s="9" t="s">
        <v>54</v>
      </c>
      <c r="F111" s="10" t="s">
        <v>34</v>
      </c>
      <c r="G111" s="9">
        <v>1112</v>
      </c>
      <c r="H111" s="9">
        <v>3480</v>
      </c>
      <c r="I111" s="11" t="s">
        <v>200</v>
      </c>
      <c r="J111" s="12">
        <v>97318723</v>
      </c>
      <c r="K111" s="12">
        <v>88093458</v>
      </c>
      <c r="L111" s="12">
        <v>0</v>
      </c>
      <c r="M111" s="13">
        <f t="shared" si="6"/>
        <v>88093458</v>
      </c>
      <c r="N111" s="12">
        <v>0</v>
      </c>
      <c r="O111" s="12">
        <v>15643352</v>
      </c>
      <c r="P111" s="12">
        <v>0</v>
      </c>
      <c r="Q111" s="12">
        <v>72450106</v>
      </c>
      <c r="R111" s="12">
        <v>72450106</v>
      </c>
      <c r="S111" s="12">
        <v>0</v>
      </c>
      <c r="T111" s="12">
        <v>0</v>
      </c>
      <c r="U111" s="12">
        <v>0</v>
      </c>
      <c r="V111" s="13">
        <f t="shared" si="7"/>
        <v>0</v>
      </c>
      <c r="W111" s="14">
        <f t="shared" si="8"/>
        <v>0.82242322693246983</v>
      </c>
      <c r="X111" s="14">
        <f t="shared" si="9"/>
        <v>0.82242322693246983</v>
      </c>
      <c r="Y111" s="14">
        <f t="shared" si="10"/>
        <v>0.17757677306753017</v>
      </c>
      <c r="Z111" s="14">
        <f t="shared" si="11"/>
        <v>1</v>
      </c>
    </row>
    <row r="112" spans="1:26" ht="52" outlineLevel="2" x14ac:dyDescent="0.35">
      <c r="A112" s="9" t="s">
        <v>312</v>
      </c>
      <c r="B112" s="9" t="s">
        <v>30</v>
      </c>
      <c r="C112" s="9" t="s">
        <v>31</v>
      </c>
      <c r="D112" s="9" t="s">
        <v>60</v>
      </c>
      <c r="E112" s="9" t="s">
        <v>54</v>
      </c>
      <c r="F112" s="10" t="s">
        <v>34</v>
      </c>
      <c r="G112" s="9">
        <v>1112</v>
      </c>
      <c r="H112" s="9">
        <v>3480</v>
      </c>
      <c r="I112" s="11" t="s">
        <v>61</v>
      </c>
      <c r="J112" s="12">
        <v>165906121</v>
      </c>
      <c r="K112" s="12">
        <v>160136682</v>
      </c>
      <c r="L112" s="12">
        <v>0</v>
      </c>
      <c r="M112" s="13">
        <f t="shared" si="6"/>
        <v>160136682</v>
      </c>
      <c r="N112" s="12">
        <v>0</v>
      </c>
      <c r="O112" s="12">
        <v>18791699</v>
      </c>
      <c r="P112" s="12">
        <v>0</v>
      </c>
      <c r="Q112" s="12">
        <v>141344983</v>
      </c>
      <c r="R112" s="12">
        <v>141344983</v>
      </c>
      <c r="S112" s="12">
        <v>0</v>
      </c>
      <c r="T112" s="12">
        <v>0</v>
      </c>
      <c r="U112" s="12">
        <v>0</v>
      </c>
      <c r="V112" s="13">
        <f t="shared" si="7"/>
        <v>0</v>
      </c>
      <c r="W112" s="14">
        <f t="shared" si="8"/>
        <v>0.88265212713724139</v>
      </c>
      <c r="X112" s="14">
        <f t="shared" si="9"/>
        <v>0.88265212713724139</v>
      </c>
      <c r="Y112" s="14">
        <f t="shared" si="10"/>
        <v>0.11734787286275858</v>
      </c>
      <c r="Z112" s="14">
        <f t="shared" si="11"/>
        <v>1</v>
      </c>
    </row>
    <row r="113" spans="1:26" ht="65" outlineLevel="2" x14ac:dyDescent="0.35">
      <c r="A113" s="9" t="s">
        <v>312</v>
      </c>
      <c r="B113" s="9" t="s">
        <v>30</v>
      </c>
      <c r="C113" s="9" t="s">
        <v>31</v>
      </c>
      <c r="D113" s="9" t="s">
        <v>62</v>
      </c>
      <c r="E113" s="9" t="s">
        <v>54</v>
      </c>
      <c r="F113" s="10" t="s">
        <v>34</v>
      </c>
      <c r="G113" s="9">
        <v>1112</v>
      </c>
      <c r="H113" s="9">
        <v>3480</v>
      </c>
      <c r="I113" s="11" t="s">
        <v>63</v>
      </c>
      <c r="J113" s="12">
        <v>82953060</v>
      </c>
      <c r="K113" s="12">
        <v>80768342</v>
      </c>
      <c r="L113" s="12">
        <v>0</v>
      </c>
      <c r="M113" s="13">
        <f t="shared" si="6"/>
        <v>80768342</v>
      </c>
      <c r="N113" s="12">
        <v>0</v>
      </c>
      <c r="O113" s="12">
        <v>9938802</v>
      </c>
      <c r="P113" s="12">
        <v>0</v>
      </c>
      <c r="Q113" s="12">
        <v>70829540</v>
      </c>
      <c r="R113" s="12">
        <v>70829540</v>
      </c>
      <c r="S113" s="12">
        <v>0</v>
      </c>
      <c r="T113" s="12">
        <v>0</v>
      </c>
      <c r="U113" s="12">
        <v>0</v>
      </c>
      <c r="V113" s="13">
        <f t="shared" si="7"/>
        <v>0</v>
      </c>
      <c r="W113" s="14">
        <f t="shared" si="8"/>
        <v>0.87694681166043997</v>
      </c>
      <c r="X113" s="14">
        <f t="shared" si="9"/>
        <v>0.87694681166043997</v>
      </c>
      <c r="Y113" s="14">
        <f t="shared" si="10"/>
        <v>0.12305318833956007</v>
      </c>
      <c r="Z113" s="14">
        <f t="shared" si="11"/>
        <v>1</v>
      </c>
    </row>
    <row r="114" spans="1:26" ht="52" outlineLevel="2" x14ac:dyDescent="0.35">
      <c r="A114" s="9" t="s">
        <v>312</v>
      </c>
      <c r="B114" s="9" t="s">
        <v>30</v>
      </c>
      <c r="C114" s="9" t="s">
        <v>31</v>
      </c>
      <c r="D114" s="9" t="s">
        <v>64</v>
      </c>
      <c r="E114" s="9" t="s">
        <v>54</v>
      </c>
      <c r="F114" s="10" t="s">
        <v>34</v>
      </c>
      <c r="G114" s="9">
        <v>1112</v>
      </c>
      <c r="H114" s="9">
        <v>3480</v>
      </c>
      <c r="I114" s="11" t="s">
        <v>65</v>
      </c>
      <c r="J114" s="12">
        <v>262836185</v>
      </c>
      <c r="K114" s="12">
        <v>249281021</v>
      </c>
      <c r="L114" s="12">
        <v>0</v>
      </c>
      <c r="M114" s="13">
        <f t="shared" si="6"/>
        <v>249281021</v>
      </c>
      <c r="N114" s="12">
        <v>0</v>
      </c>
      <c r="O114" s="12">
        <v>63049149.119999997</v>
      </c>
      <c r="P114" s="12">
        <v>0</v>
      </c>
      <c r="Q114" s="12">
        <v>186231871.88</v>
      </c>
      <c r="R114" s="12">
        <v>186231871.88</v>
      </c>
      <c r="S114" s="12">
        <v>0</v>
      </c>
      <c r="T114" s="12">
        <v>0</v>
      </c>
      <c r="U114" s="12">
        <v>0</v>
      </c>
      <c r="V114" s="13">
        <f t="shared" si="7"/>
        <v>0</v>
      </c>
      <c r="W114" s="14">
        <f t="shared" si="8"/>
        <v>0.74707601538586443</v>
      </c>
      <c r="X114" s="14">
        <f t="shared" si="9"/>
        <v>0.74707601538586443</v>
      </c>
      <c r="Y114" s="14">
        <f t="shared" si="10"/>
        <v>0.25292398461413551</v>
      </c>
      <c r="Z114" s="14">
        <f t="shared" si="11"/>
        <v>1</v>
      </c>
    </row>
    <row r="115" spans="1:26" outlineLevel="2" x14ac:dyDescent="0.35">
      <c r="A115" s="9" t="s">
        <v>318</v>
      </c>
      <c r="B115" s="9" t="s">
        <v>30</v>
      </c>
      <c r="C115" s="9" t="s">
        <v>31</v>
      </c>
      <c r="D115" s="9" t="s">
        <v>32</v>
      </c>
      <c r="E115" s="9" t="s">
        <v>33</v>
      </c>
      <c r="F115" s="10" t="s">
        <v>34</v>
      </c>
      <c r="G115" s="9">
        <v>1111</v>
      </c>
      <c r="H115" s="9">
        <v>3480</v>
      </c>
      <c r="I115" s="11" t="s">
        <v>35</v>
      </c>
      <c r="J115" s="12">
        <v>531911054</v>
      </c>
      <c r="K115" s="12">
        <v>533842279</v>
      </c>
      <c r="L115" s="12">
        <v>0</v>
      </c>
      <c r="M115" s="13">
        <f t="shared" si="6"/>
        <v>533842279</v>
      </c>
      <c r="N115" s="12">
        <v>0</v>
      </c>
      <c r="O115" s="12">
        <v>6500</v>
      </c>
      <c r="P115" s="12">
        <v>0</v>
      </c>
      <c r="Q115" s="12">
        <v>485761958.58999997</v>
      </c>
      <c r="R115" s="12">
        <v>485761958.58999997</v>
      </c>
      <c r="S115" s="12">
        <v>48073820.409999996</v>
      </c>
      <c r="T115" s="12">
        <v>48073820.409999996</v>
      </c>
      <c r="U115" s="12">
        <v>0</v>
      </c>
      <c r="V115" s="13">
        <f t="shared" si="7"/>
        <v>48073820.410000026</v>
      </c>
      <c r="W115" s="14">
        <f t="shared" si="8"/>
        <v>0.90993534551054167</v>
      </c>
      <c r="X115" s="14">
        <f t="shared" si="9"/>
        <v>0.90993534551054167</v>
      </c>
      <c r="Y115" s="14">
        <f t="shared" si="10"/>
        <v>1.2175880884099102E-5</v>
      </c>
      <c r="Z115" s="14">
        <f t="shared" si="11"/>
        <v>0.90994752139142576</v>
      </c>
    </row>
    <row r="116" spans="1:26" outlineLevel="2" x14ac:dyDescent="0.35">
      <c r="A116" s="9" t="s">
        <v>318</v>
      </c>
      <c r="B116" s="9" t="s">
        <v>30</v>
      </c>
      <c r="C116" s="9" t="s">
        <v>31</v>
      </c>
      <c r="D116" s="9" t="s">
        <v>37</v>
      </c>
      <c r="E116" s="9" t="s">
        <v>33</v>
      </c>
      <c r="F116" s="10" t="s">
        <v>34</v>
      </c>
      <c r="G116" s="9">
        <v>1111</v>
      </c>
      <c r="H116" s="9">
        <v>3480</v>
      </c>
      <c r="I116" s="11" t="s">
        <v>38</v>
      </c>
      <c r="J116" s="12">
        <v>564277</v>
      </c>
      <c r="K116" s="12">
        <v>564277</v>
      </c>
      <c r="L116" s="12">
        <v>0</v>
      </c>
      <c r="M116" s="13">
        <f t="shared" si="6"/>
        <v>564277</v>
      </c>
      <c r="N116" s="12">
        <v>0</v>
      </c>
      <c r="O116" s="12">
        <v>0</v>
      </c>
      <c r="P116" s="12">
        <v>0</v>
      </c>
      <c r="Q116" s="12">
        <v>0</v>
      </c>
      <c r="R116" s="12">
        <v>0</v>
      </c>
      <c r="S116" s="12">
        <v>564277</v>
      </c>
      <c r="T116" s="12">
        <v>564277</v>
      </c>
      <c r="U116" s="12">
        <v>0</v>
      </c>
      <c r="V116" s="13">
        <f t="shared" si="7"/>
        <v>564277</v>
      </c>
      <c r="W116" s="14">
        <f t="shared" si="8"/>
        <v>0</v>
      </c>
      <c r="X116" s="14">
        <f t="shared" si="9"/>
        <v>0</v>
      </c>
      <c r="Y116" s="14">
        <f t="shared" si="10"/>
        <v>0</v>
      </c>
      <c r="Z116" s="14">
        <f t="shared" si="11"/>
        <v>0</v>
      </c>
    </row>
    <row r="117" spans="1:26" outlineLevel="2" x14ac:dyDescent="0.35">
      <c r="A117" s="9" t="s">
        <v>318</v>
      </c>
      <c r="B117" s="9" t="s">
        <v>30</v>
      </c>
      <c r="C117" s="9" t="s">
        <v>31</v>
      </c>
      <c r="D117" s="9" t="s">
        <v>39</v>
      </c>
      <c r="E117" s="9" t="s">
        <v>33</v>
      </c>
      <c r="F117" s="10" t="s">
        <v>34</v>
      </c>
      <c r="G117" s="9">
        <v>1111</v>
      </c>
      <c r="H117" s="9">
        <v>3480</v>
      </c>
      <c r="I117" s="11" t="s">
        <v>40</v>
      </c>
      <c r="J117" s="12">
        <v>5189613</v>
      </c>
      <c r="K117" s="12">
        <v>5189613</v>
      </c>
      <c r="L117" s="12">
        <v>0</v>
      </c>
      <c r="M117" s="13">
        <f t="shared" si="6"/>
        <v>5189613</v>
      </c>
      <c r="N117" s="12">
        <v>0</v>
      </c>
      <c r="O117" s="12">
        <v>0</v>
      </c>
      <c r="P117" s="12">
        <v>0</v>
      </c>
      <c r="Q117" s="12">
        <v>0</v>
      </c>
      <c r="R117" s="12">
        <v>0</v>
      </c>
      <c r="S117" s="12">
        <v>5189613</v>
      </c>
      <c r="T117" s="12">
        <v>5189613</v>
      </c>
      <c r="U117" s="12">
        <v>0</v>
      </c>
      <c r="V117" s="13">
        <f t="shared" si="7"/>
        <v>5189613</v>
      </c>
      <c r="W117" s="14">
        <f t="shared" si="8"/>
        <v>0</v>
      </c>
      <c r="X117" s="14">
        <f t="shared" si="9"/>
        <v>0</v>
      </c>
      <c r="Y117" s="14">
        <f t="shared" si="10"/>
        <v>0</v>
      </c>
      <c r="Z117" s="14">
        <f t="shared" si="11"/>
        <v>0</v>
      </c>
    </row>
    <row r="118" spans="1:26" outlineLevel="2" x14ac:dyDescent="0.35">
      <c r="A118" s="9" t="s">
        <v>318</v>
      </c>
      <c r="B118" s="9" t="s">
        <v>30</v>
      </c>
      <c r="C118" s="9" t="s">
        <v>31</v>
      </c>
      <c r="D118" s="9" t="s">
        <v>43</v>
      </c>
      <c r="E118" s="9" t="s">
        <v>33</v>
      </c>
      <c r="F118" s="10" t="s">
        <v>34</v>
      </c>
      <c r="G118" s="9">
        <v>1111</v>
      </c>
      <c r="H118" s="9">
        <v>3480</v>
      </c>
      <c r="I118" s="11" t="s">
        <v>44</v>
      </c>
      <c r="J118" s="12">
        <v>235217624</v>
      </c>
      <c r="K118" s="12">
        <v>230500140</v>
      </c>
      <c r="L118" s="12">
        <v>0</v>
      </c>
      <c r="M118" s="13">
        <f t="shared" si="6"/>
        <v>230500140</v>
      </c>
      <c r="N118" s="12">
        <v>0</v>
      </c>
      <c r="O118" s="12">
        <v>0</v>
      </c>
      <c r="P118" s="12">
        <v>0</v>
      </c>
      <c r="Q118" s="12">
        <v>189630574.41</v>
      </c>
      <c r="R118" s="12">
        <v>189630574.41</v>
      </c>
      <c r="S118" s="12">
        <v>40869565.590000004</v>
      </c>
      <c r="T118" s="12">
        <v>40869565.590000004</v>
      </c>
      <c r="U118" s="12">
        <v>0</v>
      </c>
      <c r="V118" s="13">
        <f t="shared" si="7"/>
        <v>40869565.590000004</v>
      </c>
      <c r="W118" s="14">
        <f t="shared" si="8"/>
        <v>0.82269179710693452</v>
      </c>
      <c r="X118" s="14">
        <f t="shared" si="9"/>
        <v>0.82269179710693452</v>
      </c>
      <c r="Y118" s="14">
        <f t="shared" si="10"/>
        <v>0</v>
      </c>
      <c r="Z118" s="14">
        <f t="shared" si="11"/>
        <v>0.82269179710693452</v>
      </c>
    </row>
    <row r="119" spans="1:26" outlineLevel="2" x14ac:dyDescent="0.35">
      <c r="A119" s="9" t="s">
        <v>318</v>
      </c>
      <c r="B119" s="9" t="s">
        <v>30</v>
      </c>
      <c r="C119" s="9" t="s">
        <v>31</v>
      </c>
      <c r="D119" s="9" t="s">
        <v>45</v>
      </c>
      <c r="E119" s="9" t="s">
        <v>33</v>
      </c>
      <c r="F119" s="10" t="s">
        <v>34</v>
      </c>
      <c r="G119" s="9">
        <v>1111</v>
      </c>
      <c r="H119" s="9">
        <v>3480</v>
      </c>
      <c r="I119" s="11" t="s">
        <v>46</v>
      </c>
      <c r="J119" s="12">
        <v>275914440</v>
      </c>
      <c r="K119" s="12">
        <v>269231924</v>
      </c>
      <c r="L119" s="12">
        <v>0</v>
      </c>
      <c r="M119" s="13">
        <f t="shared" si="6"/>
        <v>269231924</v>
      </c>
      <c r="N119" s="12">
        <v>0</v>
      </c>
      <c r="O119" s="12">
        <v>2062.5</v>
      </c>
      <c r="P119" s="12">
        <v>0</v>
      </c>
      <c r="Q119" s="12">
        <v>238144534.30000001</v>
      </c>
      <c r="R119" s="12">
        <v>238144534.30000001</v>
      </c>
      <c r="S119" s="12">
        <v>31085327.199999999</v>
      </c>
      <c r="T119" s="12">
        <v>31085327.199999999</v>
      </c>
      <c r="U119" s="12">
        <v>0</v>
      </c>
      <c r="V119" s="13">
        <f t="shared" si="7"/>
        <v>31085327.199999988</v>
      </c>
      <c r="W119" s="14">
        <f t="shared" si="8"/>
        <v>0.88453304779711051</v>
      </c>
      <c r="X119" s="14">
        <f t="shared" si="9"/>
        <v>0.88453304779711051</v>
      </c>
      <c r="Y119" s="14">
        <f t="shared" si="10"/>
        <v>7.660681427957258E-6</v>
      </c>
      <c r="Z119" s="14">
        <f t="shared" si="11"/>
        <v>0.8845407084785385</v>
      </c>
    </row>
    <row r="120" spans="1:26" outlineLevel="2" x14ac:dyDescent="0.35">
      <c r="A120" s="9" t="s">
        <v>318</v>
      </c>
      <c r="B120" s="9" t="s">
        <v>30</v>
      </c>
      <c r="C120" s="9" t="s">
        <v>31</v>
      </c>
      <c r="D120" s="9" t="s">
        <v>47</v>
      </c>
      <c r="E120" s="9" t="s">
        <v>33</v>
      </c>
      <c r="F120" s="10" t="s">
        <v>34</v>
      </c>
      <c r="G120" s="9">
        <v>1111</v>
      </c>
      <c r="H120" s="9">
        <v>3480</v>
      </c>
      <c r="I120" s="11" t="s">
        <v>48</v>
      </c>
      <c r="J120" s="12">
        <v>108345675</v>
      </c>
      <c r="K120" s="12">
        <v>108257674</v>
      </c>
      <c r="L120" s="12">
        <v>0</v>
      </c>
      <c r="M120" s="13">
        <f t="shared" si="6"/>
        <v>108257674</v>
      </c>
      <c r="N120" s="12">
        <v>0</v>
      </c>
      <c r="O120" s="12">
        <v>0</v>
      </c>
      <c r="P120" s="12">
        <v>0</v>
      </c>
      <c r="Q120" s="12">
        <v>1522207.62</v>
      </c>
      <c r="R120" s="12">
        <v>1522207.62</v>
      </c>
      <c r="S120" s="12">
        <v>106735466.38</v>
      </c>
      <c r="T120" s="12">
        <v>106735466.38</v>
      </c>
      <c r="U120" s="12">
        <v>0</v>
      </c>
      <c r="V120" s="13">
        <f t="shared" si="7"/>
        <v>106735466.38</v>
      </c>
      <c r="W120" s="14">
        <f t="shared" si="8"/>
        <v>1.4060967354609892E-2</v>
      </c>
      <c r="X120" s="14">
        <f t="shared" si="9"/>
        <v>1.4060967354609892E-2</v>
      </c>
      <c r="Y120" s="14">
        <f t="shared" si="10"/>
        <v>0</v>
      </c>
      <c r="Z120" s="14">
        <f t="shared" si="11"/>
        <v>1.4060967354609892E-2</v>
      </c>
    </row>
    <row r="121" spans="1:26" outlineLevel="2" x14ac:dyDescent="0.35">
      <c r="A121" s="9" t="s">
        <v>318</v>
      </c>
      <c r="B121" s="9" t="s">
        <v>30</v>
      </c>
      <c r="C121" s="9" t="s">
        <v>31</v>
      </c>
      <c r="D121" s="9" t="s">
        <v>49</v>
      </c>
      <c r="E121" s="9" t="s">
        <v>33</v>
      </c>
      <c r="F121" s="10" t="s">
        <v>34</v>
      </c>
      <c r="G121" s="9">
        <v>1111</v>
      </c>
      <c r="H121" s="9">
        <v>3480</v>
      </c>
      <c r="I121" s="11" t="s">
        <v>50</v>
      </c>
      <c r="J121" s="12">
        <v>92567235</v>
      </c>
      <c r="K121" s="12">
        <v>94504478</v>
      </c>
      <c r="L121" s="12">
        <v>0</v>
      </c>
      <c r="M121" s="13">
        <f t="shared" si="6"/>
        <v>94504478</v>
      </c>
      <c r="N121" s="12">
        <v>0</v>
      </c>
      <c r="O121" s="12">
        <v>0</v>
      </c>
      <c r="P121" s="12">
        <v>0</v>
      </c>
      <c r="Q121" s="12">
        <v>93762017.230000004</v>
      </c>
      <c r="R121" s="12">
        <v>93762017.230000004</v>
      </c>
      <c r="S121" s="12">
        <v>742460.77</v>
      </c>
      <c r="T121" s="12">
        <v>742460.77</v>
      </c>
      <c r="U121" s="12">
        <v>0</v>
      </c>
      <c r="V121" s="13">
        <f t="shared" si="7"/>
        <v>742460.76999999583</v>
      </c>
      <c r="W121" s="14">
        <f t="shared" si="8"/>
        <v>0.99214364455830339</v>
      </c>
      <c r="X121" s="14">
        <f t="shared" si="9"/>
        <v>0.99214364455830339</v>
      </c>
      <c r="Y121" s="14">
        <f t="shared" si="10"/>
        <v>0</v>
      </c>
      <c r="Z121" s="14">
        <f t="shared" si="11"/>
        <v>0.99214364455830339</v>
      </c>
    </row>
    <row r="122" spans="1:26" outlineLevel="2" x14ac:dyDescent="0.35">
      <c r="A122" s="9" t="s">
        <v>318</v>
      </c>
      <c r="B122" s="9" t="s">
        <v>30</v>
      </c>
      <c r="C122" s="9" t="s">
        <v>31</v>
      </c>
      <c r="D122" s="9" t="s">
        <v>51</v>
      </c>
      <c r="E122" s="9" t="s">
        <v>33</v>
      </c>
      <c r="F122" s="10" t="s">
        <v>34</v>
      </c>
      <c r="G122" s="9">
        <v>1111</v>
      </c>
      <c r="H122" s="9">
        <v>3480</v>
      </c>
      <c r="I122" s="11" t="s">
        <v>52</v>
      </c>
      <c r="J122" s="12">
        <v>150934199</v>
      </c>
      <c r="K122" s="12">
        <v>147679472</v>
      </c>
      <c r="L122" s="12">
        <v>0</v>
      </c>
      <c r="M122" s="13">
        <f t="shared" si="6"/>
        <v>147679472</v>
      </c>
      <c r="N122" s="12">
        <v>0</v>
      </c>
      <c r="O122" s="12">
        <v>0</v>
      </c>
      <c r="P122" s="12">
        <v>0</v>
      </c>
      <c r="Q122" s="12">
        <v>122219092.5</v>
      </c>
      <c r="R122" s="12">
        <v>122219092.5</v>
      </c>
      <c r="S122" s="12">
        <v>25460379.5</v>
      </c>
      <c r="T122" s="12">
        <v>25460379.5</v>
      </c>
      <c r="U122" s="12">
        <v>0</v>
      </c>
      <c r="V122" s="13">
        <f t="shared" si="7"/>
        <v>25460379.5</v>
      </c>
      <c r="W122" s="14">
        <f t="shared" si="8"/>
        <v>0.82759703054734646</v>
      </c>
      <c r="X122" s="14">
        <f t="shared" si="9"/>
        <v>0.82759703054734646</v>
      </c>
      <c r="Y122" s="14">
        <f t="shared" si="10"/>
        <v>0</v>
      </c>
      <c r="Z122" s="14">
        <f t="shared" si="11"/>
        <v>0.82759703054734646</v>
      </c>
    </row>
    <row r="123" spans="1:26" ht="78" outlineLevel="2" x14ac:dyDescent="0.35">
      <c r="A123" s="9" t="s">
        <v>318</v>
      </c>
      <c r="B123" s="9" t="s">
        <v>30</v>
      </c>
      <c r="C123" s="9" t="s">
        <v>31</v>
      </c>
      <c r="D123" s="9" t="s">
        <v>53</v>
      </c>
      <c r="E123" s="9" t="s">
        <v>54</v>
      </c>
      <c r="F123" s="10" t="s">
        <v>34</v>
      </c>
      <c r="G123" s="9">
        <v>1112</v>
      </c>
      <c r="H123" s="9">
        <v>3480</v>
      </c>
      <c r="I123" s="11" t="s">
        <v>55</v>
      </c>
      <c r="J123" s="12">
        <v>119120618</v>
      </c>
      <c r="K123" s="12">
        <v>119022898</v>
      </c>
      <c r="L123" s="12">
        <v>0</v>
      </c>
      <c r="M123" s="13">
        <f t="shared" si="6"/>
        <v>119022898</v>
      </c>
      <c r="N123" s="12">
        <v>0</v>
      </c>
      <c r="O123" s="12">
        <v>14389038</v>
      </c>
      <c r="P123" s="12">
        <v>0</v>
      </c>
      <c r="Q123" s="12">
        <v>104633860</v>
      </c>
      <c r="R123" s="12">
        <v>104633860</v>
      </c>
      <c r="S123" s="12">
        <v>0</v>
      </c>
      <c r="T123" s="12">
        <v>0</v>
      </c>
      <c r="U123" s="12">
        <v>0</v>
      </c>
      <c r="V123" s="13">
        <f t="shared" si="7"/>
        <v>0</v>
      </c>
      <c r="W123" s="14">
        <f t="shared" si="8"/>
        <v>0.8791069765416063</v>
      </c>
      <c r="X123" s="14">
        <f t="shared" si="9"/>
        <v>0.8791069765416063</v>
      </c>
      <c r="Y123" s="14">
        <f t="shared" si="10"/>
        <v>0.1208930234583937</v>
      </c>
      <c r="Z123" s="14">
        <f t="shared" si="11"/>
        <v>1</v>
      </c>
    </row>
    <row r="124" spans="1:26" ht="52" outlineLevel="2" x14ac:dyDescent="0.35">
      <c r="A124" s="9" t="s">
        <v>318</v>
      </c>
      <c r="B124" s="9" t="s">
        <v>30</v>
      </c>
      <c r="C124" s="9" t="s">
        <v>31</v>
      </c>
      <c r="D124" s="9" t="s">
        <v>56</v>
      </c>
      <c r="E124" s="9" t="s">
        <v>54</v>
      </c>
      <c r="F124" s="10" t="s">
        <v>34</v>
      </c>
      <c r="G124" s="9">
        <v>1112</v>
      </c>
      <c r="H124" s="9">
        <v>3480</v>
      </c>
      <c r="I124" s="11" t="s">
        <v>57</v>
      </c>
      <c r="J124" s="12">
        <v>6438952</v>
      </c>
      <c r="K124" s="12">
        <v>6433670</v>
      </c>
      <c r="L124" s="12">
        <v>0</v>
      </c>
      <c r="M124" s="13">
        <f t="shared" si="6"/>
        <v>6433670</v>
      </c>
      <c r="N124" s="12">
        <v>0</v>
      </c>
      <c r="O124" s="12">
        <v>779367</v>
      </c>
      <c r="P124" s="12">
        <v>0</v>
      </c>
      <c r="Q124" s="12">
        <v>5654303</v>
      </c>
      <c r="R124" s="12">
        <v>5654303</v>
      </c>
      <c r="S124" s="12">
        <v>0</v>
      </c>
      <c r="T124" s="12">
        <v>0</v>
      </c>
      <c r="U124" s="12">
        <v>0</v>
      </c>
      <c r="V124" s="13">
        <f t="shared" si="7"/>
        <v>0</v>
      </c>
      <c r="W124" s="14">
        <f t="shared" si="8"/>
        <v>0.87886120985378491</v>
      </c>
      <c r="X124" s="14">
        <f t="shared" si="9"/>
        <v>0.87886120985378491</v>
      </c>
      <c r="Y124" s="14">
        <f t="shared" si="10"/>
        <v>0.12113879014621515</v>
      </c>
      <c r="Z124" s="14">
        <f t="shared" si="11"/>
        <v>1</v>
      </c>
    </row>
    <row r="125" spans="1:26" ht="78" outlineLevel="2" x14ac:dyDescent="0.35">
      <c r="A125" s="9" t="s">
        <v>318</v>
      </c>
      <c r="B125" s="9" t="s">
        <v>30</v>
      </c>
      <c r="C125" s="9" t="s">
        <v>31</v>
      </c>
      <c r="D125" s="9" t="s">
        <v>58</v>
      </c>
      <c r="E125" s="9" t="s">
        <v>54</v>
      </c>
      <c r="F125" s="10" t="s">
        <v>34</v>
      </c>
      <c r="G125" s="9">
        <v>1112</v>
      </c>
      <c r="H125" s="9">
        <v>3480</v>
      </c>
      <c r="I125" s="11" t="s">
        <v>200</v>
      </c>
      <c r="J125" s="12">
        <v>24718634</v>
      </c>
      <c r="K125" s="12">
        <v>23297152</v>
      </c>
      <c r="L125" s="12">
        <v>0</v>
      </c>
      <c r="M125" s="13">
        <f t="shared" si="6"/>
        <v>23297152</v>
      </c>
      <c r="N125" s="12">
        <v>0</v>
      </c>
      <c r="O125" s="12">
        <v>7336401</v>
      </c>
      <c r="P125" s="12">
        <v>0</v>
      </c>
      <c r="Q125" s="12">
        <v>15960751</v>
      </c>
      <c r="R125" s="12">
        <v>15960751</v>
      </c>
      <c r="S125" s="12">
        <v>0</v>
      </c>
      <c r="T125" s="12">
        <v>0</v>
      </c>
      <c r="U125" s="12">
        <v>0</v>
      </c>
      <c r="V125" s="13">
        <f t="shared" si="7"/>
        <v>0</v>
      </c>
      <c r="W125" s="14">
        <f t="shared" si="8"/>
        <v>0.68509451284002443</v>
      </c>
      <c r="X125" s="14">
        <f t="shared" si="9"/>
        <v>0.68509451284002443</v>
      </c>
      <c r="Y125" s="14">
        <f t="shared" si="10"/>
        <v>0.31490548715997563</v>
      </c>
      <c r="Z125" s="14">
        <f t="shared" si="11"/>
        <v>1</v>
      </c>
    </row>
    <row r="126" spans="1:26" ht="52" outlineLevel="2" x14ac:dyDescent="0.35">
      <c r="A126" s="9" t="s">
        <v>318</v>
      </c>
      <c r="B126" s="9" t="s">
        <v>30</v>
      </c>
      <c r="C126" s="9" t="s">
        <v>31</v>
      </c>
      <c r="D126" s="9" t="s">
        <v>60</v>
      </c>
      <c r="E126" s="9" t="s">
        <v>54</v>
      </c>
      <c r="F126" s="10" t="s">
        <v>34</v>
      </c>
      <c r="G126" s="9">
        <v>1112</v>
      </c>
      <c r="H126" s="9">
        <v>3480</v>
      </c>
      <c r="I126" s="11" t="s">
        <v>61</v>
      </c>
      <c r="J126" s="12">
        <v>38633714</v>
      </c>
      <c r="K126" s="12">
        <v>38602021</v>
      </c>
      <c r="L126" s="12">
        <v>0</v>
      </c>
      <c r="M126" s="13">
        <f t="shared" si="6"/>
        <v>38602021</v>
      </c>
      <c r="N126" s="12">
        <v>0</v>
      </c>
      <c r="O126" s="12">
        <v>4676287</v>
      </c>
      <c r="P126" s="12">
        <v>0</v>
      </c>
      <c r="Q126" s="12">
        <v>33925734</v>
      </c>
      <c r="R126" s="12">
        <v>33925734</v>
      </c>
      <c r="S126" s="12">
        <v>0</v>
      </c>
      <c r="T126" s="12">
        <v>0</v>
      </c>
      <c r="U126" s="12">
        <v>0</v>
      </c>
      <c r="V126" s="13">
        <f t="shared" si="7"/>
        <v>0</v>
      </c>
      <c r="W126" s="14">
        <f t="shared" si="8"/>
        <v>0.87885901103468134</v>
      </c>
      <c r="X126" s="14">
        <f t="shared" si="9"/>
        <v>0.87885901103468134</v>
      </c>
      <c r="Y126" s="14">
        <f t="shared" si="10"/>
        <v>0.12114098896531868</v>
      </c>
      <c r="Z126" s="14">
        <f t="shared" si="11"/>
        <v>1</v>
      </c>
    </row>
    <row r="127" spans="1:26" ht="65" outlineLevel="2" x14ac:dyDescent="0.35">
      <c r="A127" s="9" t="s">
        <v>318</v>
      </c>
      <c r="B127" s="9" t="s">
        <v>30</v>
      </c>
      <c r="C127" s="9" t="s">
        <v>31</v>
      </c>
      <c r="D127" s="9" t="s">
        <v>62</v>
      </c>
      <c r="E127" s="9" t="s">
        <v>54</v>
      </c>
      <c r="F127" s="10" t="s">
        <v>34</v>
      </c>
      <c r="G127" s="9">
        <v>1112</v>
      </c>
      <c r="H127" s="9">
        <v>3480</v>
      </c>
      <c r="I127" s="11" t="s">
        <v>63</v>
      </c>
      <c r="J127" s="12">
        <v>19316857</v>
      </c>
      <c r="K127" s="12">
        <v>19301011</v>
      </c>
      <c r="L127" s="12">
        <v>0</v>
      </c>
      <c r="M127" s="13">
        <f t="shared" si="6"/>
        <v>19301011</v>
      </c>
      <c r="N127" s="12">
        <v>0</v>
      </c>
      <c r="O127" s="12">
        <v>2338129</v>
      </c>
      <c r="P127" s="12">
        <v>0</v>
      </c>
      <c r="Q127" s="12">
        <v>16962882</v>
      </c>
      <c r="R127" s="12">
        <v>16962882</v>
      </c>
      <c r="S127" s="12">
        <v>0</v>
      </c>
      <c r="T127" s="12">
        <v>0</v>
      </c>
      <c r="U127" s="12">
        <v>0</v>
      </c>
      <c r="V127" s="13">
        <f t="shared" si="7"/>
        <v>0</v>
      </c>
      <c r="W127" s="14">
        <f t="shared" si="8"/>
        <v>0.8788597654288679</v>
      </c>
      <c r="X127" s="14">
        <f t="shared" si="9"/>
        <v>0.8788597654288679</v>
      </c>
      <c r="Y127" s="14">
        <f t="shared" si="10"/>
        <v>0.12114023457113206</v>
      </c>
      <c r="Z127" s="14">
        <f t="shared" si="11"/>
        <v>1</v>
      </c>
    </row>
    <row r="128" spans="1:26" ht="52" outlineLevel="2" x14ac:dyDescent="0.35">
      <c r="A128" s="9" t="s">
        <v>318</v>
      </c>
      <c r="B128" s="9" t="s">
        <v>30</v>
      </c>
      <c r="C128" s="9" t="s">
        <v>31</v>
      </c>
      <c r="D128" s="9" t="s">
        <v>64</v>
      </c>
      <c r="E128" s="9" t="s">
        <v>54</v>
      </c>
      <c r="F128" s="10" t="s">
        <v>34</v>
      </c>
      <c r="G128" s="9">
        <v>1112</v>
      </c>
      <c r="H128" s="9">
        <v>3480</v>
      </c>
      <c r="I128" s="11" t="s">
        <v>65</v>
      </c>
      <c r="J128" s="12">
        <v>56307925</v>
      </c>
      <c r="K128" s="12">
        <v>62481557</v>
      </c>
      <c r="L128" s="12">
        <v>0</v>
      </c>
      <c r="M128" s="13">
        <f t="shared" si="6"/>
        <v>62481557</v>
      </c>
      <c r="N128" s="12">
        <v>0</v>
      </c>
      <c r="O128" s="12">
        <v>16824308.059999999</v>
      </c>
      <c r="P128" s="12">
        <v>0</v>
      </c>
      <c r="Q128" s="12">
        <v>45657248.939999998</v>
      </c>
      <c r="R128" s="12">
        <v>45657248.939999998</v>
      </c>
      <c r="S128" s="12">
        <v>0</v>
      </c>
      <c r="T128" s="12">
        <v>0</v>
      </c>
      <c r="U128" s="12">
        <v>0</v>
      </c>
      <c r="V128" s="13">
        <f t="shared" si="7"/>
        <v>0</v>
      </c>
      <c r="W128" s="14">
        <f t="shared" si="8"/>
        <v>0.73073161317026714</v>
      </c>
      <c r="X128" s="14">
        <f t="shared" si="9"/>
        <v>0.73073161317026714</v>
      </c>
      <c r="Y128" s="14">
        <f t="shared" si="10"/>
        <v>0.26926838682973281</v>
      </c>
      <c r="Z128" s="14">
        <f t="shared" si="11"/>
        <v>1</v>
      </c>
    </row>
    <row r="129" spans="1:26" outlineLevel="2" x14ac:dyDescent="0.35">
      <c r="A129" s="9" t="s">
        <v>320</v>
      </c>
      <c r="B129" s="9" t="s">
        <v>30</v>
      </c>
      <c r="C129" s="9" t="s">
        <v>31</v>
      </c>
      <c r="D129" s="9" t="s">
        <v>32</v>
      </c>
      <c r="E129" s="9" t="s">
        <v>33</v>
      </c>
      <c r="F129" s="10" t="s">
        <v>34</v>
      </c>
      <c r="G129" s="9">
        <v>1111</v>
      </c>
      <c r="H129" s="9">
        <v>3480</v>
      </c>
      <c r="I129" s="11" t="s">
        <v>35</v>
      </c>
      <c r="J129" s="12">
        <v>10763883686</v>
      </c>
      <c r="K129" s="12">
        <v>10788611565</v>
      </c>
      <c r="L129" s="12">
        <v>0</v>
      </c>
      <c r="M129" s="13">
        <f t="shared" si="6"/>
        <v>10788611565</v>
      </c>
      <c r="N129" s="12">
        <v>0</v>
      </c>
      <c r="O129" s="12">
        <v>27730025.84</v>
      </c>
      <c r="P129" s="12">
        <v>0</v>
      </c>
      <c r="Q129" s="12">
        <v>9582706603.8099995</v>
      </c>
      <c r="R129" s="12">
        <v>9582706603.8099995</v>
      </c>
      <c r="S129" s="12">
        <v>1178174935.3499999</v>
      </c>
      <c r="T129" s="12">
        <v>1178174935.3499999</v>
      </c>
      <c r="U129" s="12">
        <v>0</v>
      </c>
      <c r="V129" s="13">
        <f t="shared" si="7"/>
        <v>1178174935.3500004</v>
      </c>
      <c r="W129" s="14">
        <f t="shared" si="8"/>
        <v>0.88822426742082816</v>
      </c>
      <c r="X129" s="14">
        <f t="shared" si="9"/>
        <v>0.88822426742082816</v>
      </c>
      <c r="Y129" s="14">
        <f t="shared" si="10"/>
        <v>2.5703053328901639E-3</v>
      </c>
      <c r="Z129" s="14">
        <f t="shared" si="11"/>
        <v>0.89079457275371832</v>
      </c>
    </row>
    <row r="130" spans="1:26" outlineLevel="2" x14ac:dyDescent="0.35">
      <c r="A130" s="9" t="s">
        <v>320</v>
      </c>
      <c r="B130" s="9" t="s">
        <v>30</v>
      </c>
      <c r="C130" s="9" t="s">
        <v>31</v>
      </c>
      <c r="D130" s="9" t="s">
        <v>37</v>
      </c>
      <c r="E130" s="9" t="s">
        <v>33</v>
      </c>
      <c r="F130" s="10" t="s">
        <v>34</v>
      </c>
      <c r="G130" s="9">
        <v>1111</v>
      </c>
      <c r="H130" s="9">
        <v>3480</v>
      </c>
      <c r="I130" s="11" t="s">
        <v>38</v>
      </c>
      <c r="J130" s="12">
        <v>124087666</v>
      </c>
      <c r="K130" s="12">
        <v>221121881</v>
      </c>
      <c r="L130" s="12">
        <v>0</v>
      </c>
      <c r="M130" s="13">
        <f t="shared" si="6"/>
        <v>221121881</v>
      </c>
      <c r="N130" s="12">
        <v>0</v>
      </c>
      <c r="O130" s="12">
        <v>2768483.34</v>
      </c>
      <c r="P130" s="12">
        <v>0</v>
      </c>
      <c r="Q130" s="12">
        <v>137610132.41</v>
      </c>
      <c r="R130" s="12">
        <v>137610132.41</v>
      </c>
      <c r="S130" s="12">
        <v>80743265.25</v>
      </c>
      <c r="T130" s="12">
        <v>80743265.25</v>
      </c>
      <c r="U130" s="12">
        <v>0</v>
      </c>
      <c r="V130" s="13">
        <f t="shared" si="7"/>
        <v>80743265.25</v>
      </c>
      <c r="W130" s="14">
        <f t="shared" si="8"/>
        <v>0.62232707042682944</v>
      </c>
      <c r="X130" s="14">
        <f t="shared" si="9"/>
        <v>0.62232707042682944</v>
      </c>
      <c r="Y130" s="14">
        <f t="shared" si="10"/>
        <v>1.2520169091723671E-2</v>
      </c>
      <c r="Z130" s="14">
        <f t="shared" si="11"/>
        <v>0.63484723951855315</v>
      </c>
    </row>
    <row r="131" spans="1:26" outlineLevel="2" x14ac:dyDescent="0.35">
      <c r="A131" s="9" t="s">
        <v>320</v>
      </c>
      <c r="B131" s="9" t="s">
        <v>30</v>
      </c>
      <c r="C131" s="9" t="s">
        <v>31</v>
      </c>
      <c r="D131" s="9" t="s">
        <v>37</v>
      </c>
      <c r="E131" s="9" t="s">
        <v>33</v>
      </c>
      <c r="F131" s="10" t="s">
        <v>36</v>
      </c>
      <c r="G131" s="9">
        <v>1111</v>
      </c>
      <c r="H131" s="9">
        <v>3480</v>
      </c>
      <c r="I131" s="11" t="s">
        <v>38</v>
      </c>
      <c r="J131" s="37" t="s">
        <v>447</v>
      </c>
      <c r="K131" s="12">
        <v>105000000</v>
      </c>
      <c r="L131" s="12">
        <v>0</v>
      </c>
      <c r="M131" s="13">
        <f t="shared" si="6"/>
        <v>105000000</v>
      </c>
      <c r="N131" s="12">
        <v>0</v>
      </c>
      <c r="O131" s="12">
        <v>0</v>
      </c>
      <c r="P131" s="12">
        <v>0</v>
      </c>
      <c r="Q131" s="12">
        <v>105000000</v>
      </c>
      <c r="R131" s="12">
        <v>105000000</v>
      </c>
      <c r="S131" s="12">
        <v>0</v>
      </c>
      <c r="T131" s="12">
        <v>0</v>
      </c>
      <c r="U131" s="12">
        <v>0</v>
      </c>
      <c r="V131" s="13">
        <f t="shared" si="7"/>
        <v>0</v>
      </c>
      <c r="W131" s="14">
        <f t="shared" si="8"/>
        <v>1</v>
      </c>
      <c r="X131" s="14">
        <f t="shared" si="9"/>
        <v>1</v>
      </c>
      <c r="Y131" s="14">
        <f t="shared" si="10"/>
        <v>0</v>
      </c>
      <c r="Z131" s="14">
        <f t="shared" si="11"/>
        <v>1</v>
      </c>
    </row>
    <row r="132" spans="1:26" outlineLevel="2" x14ac:dyDescent="0.35">
      <c r="A132" s="9" t="s">
        <v>320</v>
      </c>
      <c r="B132" s="9" t="s">
        <v>30</v>
      </c>
      <c r="C132" s="9" t="s">
        <v>31</v>
      </c>
      <c r="D132" s="9" t="s">
        <v>39</v>
      </c>
      <c r="E132" s="9" t="s">
        <v>33</v>
      </c>
      <c r="F132" s="10" t="s">
        <v>34</v>
      </c>
      <c r="G132" s="9">
        <v>1111</v>
      </c>
      <c r="H132" s="9">
        <v>3480</v>
      </c>
      <c r="I132" s="11" t="s">
        <v>40</v>
      </c>
      <c r="J132" s="12">
        <v>41976671</v>
      </c>
      <c r="K132" s="12">
        <v>41976671</v>
      </c>
      <c r="L132" s="12">
        <v>0</v>
      </c>
      <c r="M132" s="13">
        <f t="shared" si="6"/>
        <v>41976671</v>
      </c>
      <c r="N132" s="12">
        <v>0</v>
      </c>
      <c r="O132" s="12">
        <v>0</v>
      </c>
      <c r="P132" s="12">
        <v>0</v>
      </c>
      <c r="Q132" s="12">
        <v>30202520.73</v>
      </c>
      <c r="R132" s="12">
        <v>30202520.73</v>
      </c>
      <c r="S132" s="12">
        <v>11774150.27</v>
      </c>
      <c r="T132" s="12">
        <v>11774150.27</v>
      </c>
      <c r="U132" s="12">
        <v>0</v>
      </c>
      <c r="V132" s="13">
        <f t="shared" si="7"/>
        <v>11774150.27</v>
      </c>
      <c r="W132" s="14">
        <f t="shared" si="8"/>
        <v>0.71950728846506196</v>
      </c>
      <c r="X132" s="14">
        <f t="shared" si="9"/>
        <v>0.71950728846506196</v>
      </c>
      <c r="Y132" s="14">
        <f t="shared" si="10"/>
        <v>0</v>
      </c>
      <c r="Z132" s="14">
        <f t="shared" si="11"/>
        <v>0.71950728846506196</v>
      </c>
    </row>
    <row r="133" spans="1:26" outlineLevel="2" x14ac:dyDescent="0.35">
      <c r="A133" s="9" t="s">
        <v>320</v>
      </c>
      <c r="B133" s="9" t="s">
        <v>30</v>
      </c>
      <c r="C133" s="9" t="s">
        <v>31</v>
      </c>
      <c r="D133" s="9" t="s">
        <v>43</v>
      </c>
      <c r="E133" s="9" t="s">
        <v>33</v>
      </c>
      <c r="F133" s="10" t="s">
        <v>34</v>
      </c>
      <c r="G133" s="9">
        <v>1111</v>
      </c>
      <c r="H133" s="9">
        <v>3480</v>
      </c>
      <c r="I133" s="11" t="s">
        <v>44</v>
      </c>
      <c r="J133" s="12">
        <v>3868014957</v>
      </c>
      <c r="K133" s="12">
        <v>3916014957</v>
      </c>
      <c r="L133" s="12">
        <v>0</v>
      </c>
      <c r="M133" s="13">
        <f t="shared" si="6"/>
        <v>3916014957</v>
      </c>
      <c r="N133" s="12">
        <v>0</v>
      </c>
      <c r="O133" s="12">
        <v>3674025.72</v>
      </c>
      <c r="P133" s="12">
        <v>0</v>
      </c>
      <c r="Q133" s="12">
        <v>3403281616.9899998</v>
      </c>
      <c r="R133" s="12">
        <v>3403281616.9899998</v>
      </c>
      <c r="S133" s="12">
        <v>509059314.29000002</v>
      </c>
      <c r="T133" s="12">
        <v>509059314.29000002</v>
      </c>
      <c r="U133" s="12">
        <v>0</v>
      </c>
      <c r="V133" s="13">
        <f t="shared" si="7"/>
        <v>509059314.29000044</v>
      </c>
      <c r="W133" s="14">
        <f t="shared" si="8"/>
        <v>0.86906757363286546</v>
      </c>
      <c r="X133" s="14">
        <f t="shared" si="9"/>
        <v>0.86906757363286546</v>
      </c>
      <c r="Y133" s="14">
        <f t="shared" si="10"/>
        <v>9.3820523168139684E-4</v>
      </c>
      <c r="Z133" s="14">
        <f t="shared" si="11"/>
        <v>0.87000577886454689</v>
      </c>
    </row>
    <row r="134" spans="1:26" outlineLevel="2" x14ac:dyDescent="0.35">
      <c r="A134" s="9" t="s">
        <v>320</v>
      </c>
      <c r="B134" s="9" t="s">
        <v>30</v>
      </c>
      <c r="C134" s="9" t="s">
        <v>31</v>
      </c>
      <c r="D134" s="9" t="s">
        <v>45</v>
      </c>
      <c r="E134" s="9" t="s">
        <v>33</v>
      </c>
      <c r="F134" s="10" t="s">
        <v>34</v>
      </c>
      <c r="G134" s="9">
        <v>1111</v>
      </c>
      <c r="H134" s="9">
        <v>3480</v>
      </c>
      <c r="I134" s="11" t="s">
        <v>46</v>
      </c>
      <c r="J134" s="12">
        <v>4517655687</v>
      </c>
      <c r="K134" s="12">
        <v>4524977255</v>
      </c>
      <c r="L134" s="12">
        <v>0</v>
      </c>
      <c r="M134" s="13">
        <f t="shared" si="6"/>
        <v>4524977255</v>
      </c>
      <c r="N134" s="12">
        <v>0</v>
      </c>
      <c r="O134" s="12">
        <v>3269013.91</v>
      </c>
      <c r="P134" s="12">
        <v>0</v>
      </c>
      <c r="Q134" s="12">
        <v>4024282703.77</v>
      </c>
      <c r="R134" s="12">
        <v>4024282703.77</v>
      </c>
      <c r="S134" s="12">
        <v>497425537.31999999</v>
      </c>
      <c r="T134" s="12">
        <v>497425537.31999999</v>
      </c>
      <c r="U134" s="12">
        <v>0</v>
      </c>
      <c r="V134" s="13">
        <f t="shared" si="7"/>
        <v>497425537.32000017</v>
      </c>
      <c r="W134" s="14">
        <f t="shared" si="8"/>
        <v>0.88934871425558137</v>
      </c>
      <c r="X134" s="14">
        <f t="shared" si="9"/>
        <v>0.88934871425558137</v>
      </c>
      <c r="Y134" s="14">
        <f t="shared" si="10"/>
        <v>7.2243764460645896E-4</v>
      </c>
      <c r="Z134" s="14">
        <f t="shared" si="11"/>
        <v>0.89007115190018782</v>
      </c>
    </row>
    <row r="135" spans="1:26" outlineLevel="2" x14ac:dyDescent="0.35">
      <c r="A135" s="9" t="s">
        <v>320</v>
      </c>
      <c r="B135" s="9" t="s">
        <v>30</v>
      </c>
      <c r="C135" s="9" t="s">
        <v>31</v>
      </c>
      <c r="D135" s="9" t="s">
        <v>47</v>
      </c>
      <c r="E135" s="9" t="s">
        <v>33</v>
      </c>
      <c r="F135" s="10" t="s">
        <v>34</v>
      </c>
      <c r="G135" s="9">
        <v>1111</v>
      </c>
      <c r="H135" s="9">
        <v>3480</v>
      </c>
      <c r="I135" s="11" t="s">
        <v>48</v>
      </c>
      <c r="J135" s="12">
        <v>1953470654</v>
      </c>
      <c r="K135" s="12">
        <v>2007887428</v>
      </c>
      <c r="L135" s="12">
        <v>0</v>
      </c>
      <c r="M135" s="13">
        <f t="shared" si="6"/>
        <v>2007887428</v>
      </c>
      <c r="N135" s="12">
        <v>0</v>
      </c>
      <c r="O135" s="12">
        <v>0</v>
      </c>
      <c r="P135" s="12">
        <v>0</v>
      </c>
      <c r="Q135" s="12">
        <v>31561386.25</v>
      </c>
      <c r="R135" s="12">
        <v>31561386.25</v>
      </c>
      <c r="S135" s="12">
        <v>1976326041.75</v>
      </c>
      <c r="T135" s="12">
        <v>1976326041.75</v>
      </c>
      <c r="U135" s="12">
        <v>0</v>
      </c>
      <c r="V135" s="13">
        <f t="shared" si="7"/>
        <v>1976326041.75</v>
      </c>
      <c r="W135" s="14">
        <f t="shared" si="8"/>
        <v>1.5718703055697402E-2</v>
      </c>
      <c r="X135" s="14">
        <f t="shared" si="9"/>
        <v>1.5718703055697402E-2</v>
      </c>
      <c r="Y135" s="14">
        <f t="shared" si="10"/>
        <v>0</v>
      </c>
      <c r="Z135" s="14">
        <f t="shared" si="11"/>
        <v>1.5718703055697402E-2</v>
      </c>
    </row>
    <row r="136" spans="1:26" outlineLevel="2" x14ac:dyDescent="0.35">
      <c r="A136" s="9" t="s">
        <v>320</v>
      </c>
      <c r="B136" s="9" t="s">
        <v>30</v>
      </c>
      <c r="C136" s="9" t="s">
        <v>31</v>
      </c>
      <c r="D136" s="9" t="s">
        <v>49</v>
      </c>
      <c r="E136" s="9" t="s">
        <v>33</v>
      </c>
      <c r="F136" s="10" t="s">
        <v>34</v>
      </c>
      <c r="G136" s="9">
        <v>1111</v>
      </c>
      <c r="H136" s="9">
        <v>3480</v>
      </c>
      <c r="I136" s="11" t="s">
        <v>50</v>
      </c>
      <c r="J136" s="12">
        <v>1707762922</v>
      </c>
      <c r="K136" s="12">
        <v>1748441354</v>
      </c>
      <c r="L136" s="12">
        <v>0</v>
      </c>
      <c r="M136" s="13">
        <f t="shared" si="6"/>
        <v>1748441354</v>
      </c>
      <c r="N136" s="12">
        <v>0</v>
      </c>
      <c r="O136" s="12">
        <v>1089679</v>
      </c>
      <c r="P136" s="12">
        <v>0</v>
      </c>
      <c r="Q136" s="12">
        <v>1717194582.49</v>
      </c>
      <c r="R136" s="12">
        <v>1717194582.49</v>
      </c>
      <c r="S136" s="12">
        <v>30157092.510000002</v>
      </c>
      <c r="T136" s="12">
        <v>30157092.510000002</v>
      </c>
      <c r="U136" s="12">
        <v>0</v>
      </c>
      <c r="V136" s="13">
        <f t="shared" si="7"/>
        <v>30157092.50999999</v>
      </c>
      <c r="W136" s="14">
        <f t="shared" si="8"/>
        <v>0.98212878490976252</v>
      </c>
      <c r="X136" s="14">
        <f t="shared" si="9"/>
        <v>0.98212878490976252</v>
      </c>
      <c r="Y136" s="14">
        <f t="shared" si="10"/>
        <v>6.232287960400186E-4</v>
      </c>
      <c r="Z136" s="14">
        <f t="shared" si="11"/>
        <v>0.98275201370580256</v>
      </c>
    </row>
    <row r="137" spans="1:26" outlineLevel="2" x14ac:dyDescent="0.35">
      <c r="A137" s="9" t="s">
        <v>320</v>
      </c>
      <c r="B137" s="9" t="s">
        <v>30</v>
      </c>
      <c r="C137" s="9" t="s">
        <v>31</v>
      </c>
      <c r="D137" s="9" t="s">
        <v>51</v>
      </c>
      <c r="E137" s="9" t="s">
        <v>33</v>
      </c>
      <c r="F137" s="10" t="s">
        <v>34</v>
      </c>
      <c r="G137" s="9">
        <v>1111</v>
      </c>
      <c r="H137" s="9">
        <v>3480</v>
      </c>
      <c r="I137" s="11" t="s">
        <v>52</v>
      </c>
      <c r="J137" s="12">
        <v>2822909430</v>
      </c>
      <c r="K137" s="12">
        <v>2824544375</v>
      </c>
      <c r="L137" s="12">
        <v>0</v>
      </c>
      <c r="M137" s="13">
        <f t="shared" si="6"/>
        <v>2824544375</v>
      </c>
      <c r="N137" s="12">
        <v>0</v>
      </c>
      <c r="O137" s="12">
        <v>2390474.88</v>
      </c>
      <c r="P137" s="12">
        <v>0</v>
      </c>
      <c r="Q137" s="12">
        <v>2451457942.1399999</v>
      </c>
      <c r="R137" s="12">
        <v>2451457942.1399999</v>
      </c>
      <c r="S137" s="12">
        <v>370695957.98000002</v>
      </c>
      <c r="T137" s="12">
        <v>370695957.98000002</v>
      </c>
      <c r="U137" s="12">
        <v>0</v>
      </c>
      <c r="V137" s="13">
        <f t="shared" si="7"/>
        <v>370695957.98000002</v>
      </c>
      <c r="W137" s="14">
        <f t="shared" si="8"/>
        <v>0.86791270260712394</v>
      </c>
      <c r="X137" s="14">
        <f t="shared" si="9"/>
        <v>0.86791270260712394</v>
      </c>
      <c r="Y137" s="14">
        <f t="shared" si="10"/>
        <v>8.4632229578620092E-4</v>
      </c>
      <c r="Z137" s="14">
        <f t="shared" si="11"/>
        <v>0.86875902490291013</v>
      </c>
    </row>
    <row r="138" spans="1:26" ht="78" outlineLevel="2" x14ac:dyDescent="0.35">
      <c r="A138" s="9" t="s">
        <v>320</v>
      </c>
      <c r="B138" s="9" t="s">
        <v>30</v>
      </c>
      <c r="C138" s="9" t="s">
        <v>31</v>
      </c>
      <c r="D138" s="9" t="s">
        <v>53</v>
      </c>
      <c r="E138" s="9" t="s">
        <v>54</v>
      </c>
      <c r="F138" s="10" t="s">
        <v>34</v>
      </c>
      <c r="G138" s="9">
        <v>1112</v>
      </c>
      <c r="H138" s="9">
        <v>3480</v>
      </c>
      <c r="I138" s="11" t="s">
        <v>55</v>
      </c>
      <c r="J138" s="12">
        <v>2213489912</v>
      </c>
      <c r="K138" s="12">
        <v>2188871353</v>
      </c>
      <c r="L138" s="12">
        <v>0</v>
      </c>
      <c r="M138" s="13">
        <f t="shared" si="6"/>
        <v>2188871353</v>
      </c>
      <c r="N138" s="12">
        <v>0</v>
      </c>
      <c r="O138" s="12">
        <v>204238968</v>
      </c>
      <c r="P138" s="12">
        <v>0</v>
      </c>
      <c r="Q138" s="12">
        <v>1984632385</v>
      </c>
      <c r="R138" s="12">
        <v>1984632385</v>
      </c>
      <c r="S138" s="12">
        <v>0</v>
      </c>
      <c r="T138" s="12">
        <v>0</v>
      </c>
      <c r="U138" s="12">
        <v>0</v>
      </c>
      <c r="V138" s="13">
        <f t="shared" si="7"/>
        <v>0</v>
      </c>
      <c r="W138" s="14">
        <f t="shared" si="8"/>
        <v>0.90669210973953485</v>
      </c>
      <c r="X138" s="14">
        <f t="shared" si="9"/>
        <v>0.90669210973953485</v>
      </c>
      <c r="Y138" s="14">
        <f t="shared" si="10"/>
        <v>9.3307890260465209E-2</v>
      </c>
      <c r="Z138" s="14">
        <f t="shared" si="11"/>
        <v>1</v>
      </c>
    </row>
    <row r="139" spans="1:26" ht="52" outlineLevel="2" x14ac:dyDescent="0.35">
      <c r="A139" s="9" t="s">
        <v>320</v>
      </c>
      <c r="B139" s="9" t="s">
        <v>30</v>
      </c>
      <c r="C139" s="9" t="s">
        <v>31</v>
      </c>
      <c r="D139" s="9" t="s">
        <v>56</v>
      </c>
      <c r="E139" s="9" t="s">
        <v>54</v>
      </c>
      <c r="F139" s="10" t="s">
        <v>34</v>
      </c>
      <c r="G139" s="9">
        <v>1112</v>
      </c>
      <c r="H139" s="9">
        <v>3480</v>
      </c>
      <c r="I139" s="11" t="s">
        <v>57</v>
      </c>
      <c r="J139" s="12">
        <v>119648103</v>
      </c>
      <c r="K139" s="12">
        <v>119668720</v>
      </c>
      <c r="L139" s="12">
        <v>0</v>
      </c>
      <c r="M139" s="13">
        <f t="shared" si="6"/>
        <v>119668720</v>
      </c>
      <c r="N139" s="12">
        <v>0</v>
      </c>
      <c r="O139" s="12">
        <v>12389505</v>
      </c>
      <c r="P139" s="12">
        <v>0</v>
      </c>
      <c r="Q139" s="12">
        <v>107279215</v>
      </c>
      <c r="R139" s="12">
        <v>107279215</v>
      </c>
      <c r="S139" s="12">
        <v>0</v>
      </c>
      <c r="T139" s="12">
        <v>0</v>
      </c>
      <c r="U139" s="12">
        <v>0</v>
      </c>
      <c r="V139" s="13">
        <f t="shared" si="7"/>
        <v>0</v>
      </c>
      <c r="W139" s="14">
        <f t="shared" si="8"/>
        <v>0.89646830851036097</v>
      </c>
      <c r="X139" s="14">
        <f t="shared" si="9"/>
        <v>0.89646830851036097</v>
      </c>
      <c r="Y139" s="14">
        <f t="shared" si="10"/>
        <v>0.10353169148963906</v>
      </c>
      <c r="Z139" s="14">
        <f t="shared" si="11"/>
        <v>1</v>
      </c>
    </row>
    <row r="140" spans="1:26" ht="78" outlineLevel="2" x14ac:dyDescent="0.35">
      <c r="A140" s="9" t="s">
        <v>320</v>
      </c>
      <c r="B140" s="9" t="s">
        <v>30</v>
      </c>
      <c r="C140" s="9" t="s">
        <v>31</v>
      </c>
      <c r="D140" s="9" t="s">
        <v>58</v>
      </c>
      <c r="E140" s="9" t="s">
        <v>54</v>
      </c>
      <c r="F140" s="10" t="s">
        <v>34</v>
      </c>
      <c r="G140" s="9">
        <v>1112</v>
      </c>
      <c r="H140" s="9">
        <v>3480</v>
      </c>
      <c r="I140" s="11" t="s">
        <v>200</v>
      </c>
      <c r="J140" s="12">
        <v>251135010</v>
      </c>
      <c r="K140" s="12">
        <v>200020866</v>
      </c>
      <c r="L140" s="12">
        <v>0</v>
      </c>
      <c r="M140" s="13">
        <f t="shared" si="6"/>
        <v>200020866</v>
      </c>
      <c r="N140" s="12">
        <v>0</v>
      </c>
      <c r="O140" s="12">
        <v>31940361</v>
      </c>
      <c r="P140" s="12">
        <v>0</v>
      </c>
      <c r="Q140" s="12">
        <v>168080505</v>
      </c>
      <c r="R140" s="12">
        <v>168080505</v>
      </c>
      <c r="S140" s="12">
        <v>0</v>
      </c>
      <c r="T140" s="12">
        <v>0</v>
      </c>
      <c r="U140" s="12">
        <v>0</v>
      </c>
      <c r="V140" s="13">
        <f t="shared" si="7"/>
        <v>0</v>
      </c>
      <c r="W140" s="14">
        <f t="shared" si="8"/>
        <v>0.84031485495118297</v>
      </c>
      <c r="X140" s="14">
        <f t="shared" si="9"/>
        <v>0.84031485495118297</v>
      </c>
      <c r="Y140" s="14">
        <f t="shared" si="10"/>
        <v>0.15968514504881706</v>
      </c>
      <c r="Z140" s="14">
        <f t="shared" si="11"/>
        <v>1</v>
      </c>
    </row>
    <row r="141" spans="1:26" ht="52" outlineLevel="2" x14ac:dyDescent="0.35">
      <c r="A141" s="9" t="s">
        <v>320</v>
      </c>
      <c r="B141" s="9" t="s">
        <v>30</v>
      </c>
      <c r="C141" s="9" t="s">
        <v>31</v>
      </c>
      <c r="D141" s="9" t="s">
        <v>60</v>
      </c>
      <c r="E141" s="9" t="s">
        <v>54</v>
      </c>
      <c r="F141" s="10" t="s">
        <v>34</v>
      </c>
      <c r="G141" s="9">
        <v>1112</v>
      </c>
      <c r="H141" s="9">
        <v>3480</v>
      </c>
      <c r="I141" s="11" t="s">
        <v>61</v>
      </c>
      <c r="J141" s="12">
        <v>717888620</v>
      </c>
      <c r="K141" s="12">
        <v>718012331</v>
      </c>
      <c r="L141" s="12">
        <v>0</v>
      </c>
      <c r="M141" s="13">
        <f t="shared" ref="M141:M204" si="12">+K141</f>
        <v>718012331</v>
      </c>
      <c r="N141" s="12">
        <v>0</v>
      </c>
      <c r="O141" s="12">
        <v>74503838</v>
      </c>
      <c r="P141" s="12">
        <v>0</v>
      </c>
      <c r="Q141" s="12">
        <v>643508493</v>
      </c>
      <c r="R141" s="12">
        <v>643508493</v>
      </c>
      <c r="S141" s="12">
        <v>0</v>
      </c>
      <c r="T141" s="12">
        <v>0</v>
      </c>
      <c r="U141" s="12">
        <v>0</v>
      </c>
      <c r="V141" s="13">
        <f t="shared" ref="V141:V204" si="13">+M141-N141-O141-P141-Q141</f>
        <v>0</v>
      </c>
      <c r="W141" s="14">
        <f t="shared" ref="W141:W204" si="14">+IF(K141=0,0,Q141/K141)</f>
        <v>0.89623599096656736</v>
      </c>
      <c r="X141" s="14">
        <f t="shared" ref="X141:X204" si="15">+IF(M141=0,0,Q141/M141)</f>
        <v>0.89623599096656736</v>
      </c>
      <c r="Y141" s="14">
        <f t="shared" ref="Y141:Y204" si="16">+IF(M141=0,0,(N141+O141+P141)/M141)</f>
        <v>0.10376400903343261</v>
      </c>
      <c r="Z141" s="14">
        <f t="shared" ref="Z141:Z204" si="17">+X141+Y141</f>
        <v>1</v>
      </c>
    </row>
    <row r="142" spans="1:26" ht="65" outlineLevel="2" x14ac:dyDescent="0.35">
      <c r="A142" s="9" t="s">
        <v>320</v>
      </c>
      <c r="B142" s="9" t="s">
        <v>30</v>
      </c>
      <c r="C142" s="9" t="s">
        <v>31</v>
      </c>
      <c r="D142" s="9" t="s">
        <v>62</v>
      </c>
      <c r="E142" s="9" t="s">
        <v>54</v>
      </c>
      <c r="F142" s="10" t="s">
        <v>34</v>
      </c>
      <c r="G142" s="9">
        <v>1112</v>
      </c>
      <c r="H142" s="9">
        <v>3480</v>
      </c>
      <c r="I142" s="11" t="s">
        <v>63</v>
      </c>
      <c r="J142" s="12">
        <v>358944310</v>
      </c>
      <c r="K142" s="12">
        <v>359006164</v>
      </c>
      <c r="L142" s="12">
        <v>0</v>
      </c>
      <c r="M142" s="13">
        <f t="shared" si="12"/>
        <v>359006164</v>
      </c>
      <c r="N142" s="12">
        <v>0</v>
      </c>
      <c r="O142" s="12">
        <v>37158715</v>
      </c>
      <c r="P142" s="12">
        <v>0</v>
      </c>
      <c r="Q142" s="12">
        <v>321847449</v>
      </c>
      <c r="R142" s="12">
        <v>321847449</v>
      </c>
      <c r="S142" s="12">
        <v>0</v>
      </c>
      <c r="T142" s="12">
        <v>0</v>
      </c>
      <c r="U142" s="12">
        <v>0</v>
      </c>
      <c r="V142" s="13">
        <f t="shared" si="13"/>
        <v>0</v>
      </c>
      <c r="W142" s="14">
        <f t="shared" si="14"/>
        <v>0.89649560724533961</v>
      </c>
      <c r="X142" s="14">
        <f t="shared" si="15"/>
        <v>0.89649560724533961</v>
      </c>
      <c r="Y142" s="14">
        <f t="shared" si="16"/>
        <v>0.10350439275466033</v>
      </c>
      <c r="Z142" s="14">
        <f t="shared" si="17"/>
        <v>1</v>
      </c>
    </row>
    <row r="143" spans="1:26" ht="52" outlineLevel="2" x14ac:dyDescent="0.35">
      <c r="A143" s="9" t="s">
        <v>320</v>
      </c>
      <c r="B143" s="9" t="s">
        <v>30</v>
      </c>
      <c r="C143" s="9" t="s">
        <v>31</v>
      </c>
      <c r="D143" s="9" t="s">
        <v>64</v>
      </c>
      <c r="E143" s="9" t="s">
        <v>54</v>
      </c>
      <c r="F143" s="10" t="s">
        <v>34</v>
      </c>
      <c r="G143" s="9">
        <v>1112</v>
      </c>
      <c r="H143" s="9">
        <v>3480</v>
      </c>
      <c r="I143" s="11" t="s">
        <v>65</v>
      </c>
      <c r="J143" s="12">
        <v>1338748938</v>
      </c>
      <c r="K143" s="12">
        <v>1379278148</v>
      </c>
      <c r="L143" s="12">
        <v>0</v>
      </c>
      <c r="M143" s="13">
        <f t="shared" si="12"/>
        <v>1379278148</v>
      </c>
      <c r="N143" s="12">
        <v>0</v>
      </c>
      <c r="O143" s="12">
        <v>357050096.92000002</v>
      </c>
      <c r="P143" s="12">
        <v>0</v>
      </c>
      <c r="Q143" s="12">
        <v>1022228051.08</v>
      </c>
      <c r="R143" s="12">
        <v>1022228051.08</v>
      </c>
      <c r="S143" s="12">
        <v>0</v>
      </c>
      <c r="T143" s="12">
        <v>0</v>
      </c>
      <c r="U143" s="12">
        <v>0</v>
      </c>
      <c r="V143" s="13">
        <f t="shared" si="13"/>
        <v>0</v>
      </c>
      <c r="W143" s="14">
        <f t="shared" si="14"/>
        <v>0.74113263706980737</v>
      </c>
      <c r="X143" s="14">
        <f t="shared" si="15"/>
        <v>0.74113263706980737</v>
      </c>
      <c r="Y143" s="14">
        <f t="shared" si="16"/>
        <v>0.25886736293019269</v>
      </c>
      <c r="Z143" s="14">
        <f t="shared" si="17"/>
        <v>1</v>
      </c>
    </row>
    <row r="144" spans="1:26" outlineLevel="2" x14ac:dyDescent="0.35">
      <c r="A144" s="9" t="s">
        <v>326</v>
      </c>
      <c r="B144" s="9" t="s">
        <v>30</v>
      </c>
      <c r="C144" s="9" t="s">
        <v>31</v>
      </c>
      <c r="D144" s="9" t="s">
        <v>32</v>
      </c>
      <c r="E144" s="9" t="s">
        <v>33</v>
      </c>
      <c r="F144" s="10" t="s">
        <v>34</v>
      </c>
      <c r="G144" s="9">
        <v>1111</v>
      </c>
      <c r="H144" s="9">
        <v>3460</v>
      </c>
      <c r="I144" s="11" t="s">
        <v>35</v>
      </c>
      <c r="J144" s="12">
        <v>477742300</v>
      </c>
      <c r="K144" s="12">
        <v>486389116</v>
      </c>
      <c r="L144" s="12">
        <v>0</v>
      </c>
      <c r="M144" s="13">
        <f t="shared" si="12"/>
        <v>486389116</v>
      </c>
      <c r="N144" s="12">
        <v>0</v>
      </c>
      <c r="O144" s="12">
        <v>186533.33</v>
      </c>
      <c r="P144" s="12">
        <v>0</v>
      </c>
      <c r="Q144" s="12">
        <v>426239600.79000002</v>
      </c>
      <c r="R144" s="12">
        <v>426239600.79000002</v>
      </c>
      <c r="S144" s="12">
        <v>59962981.880000003</v>
      </c>
      <c r="T144" s="12">
        <v>59962981.880000003</v>
      </c>
      <c r="U144" s="12">
        <v>0</v>
      </c>
      <c r="V144" s="13">
        <f t="shared" si="13"/>
        <v>59962981.879999995</v>
      </c>
      <c r="W144" s="14">
        <f t="shared" si="14"/>
        <v>0.87633457815696691</v>
      </c>
      <c r="X144" s="14">
        <f t="shared" si="15"/>
        <v>0.87633457815696691</v>
      </c>
      <c r="Y144" s="14">
        <f t="shared" si="16"/>
        <v>3.8350638175053243E-4</v>
      </c>
      <c r="Z144" s="14">
        <f t="shared" si="17"/>
        <v>0.87671808453871747</v>
      </c>
    </row>
    <row r="145" spans="1:26" outlineLevel="2" x14ac:dyDescent="0.35">
      <c r="A145" s="9" t="s">
        <v>326</v>
      </c>
      <c r="B145" s="9" t="s">
        <v>30</v>
      </c>
      <c r="C145" s="9" t="s">
        <v>31</v>
      </c>
      <c r="D145" s="9" t="s">
        <v>37</v>
      </c>
      <c r="E145" s="9" t="s">
        <v>33</v>
      </c>
      <c r="F145" s="10" t="s">
        <v>34</v>
      </c>
      <c r="G145" s="9">
        <v>1111</v>
      </c>
      <c r="H145" s="9">
        <v>3460</v>
      </c>
      <c r="I145" s="11" t="s">
        <v>38</v>
      </c>
      <c r="J145" s="12">
        <v>4448687</v>
      </c>
      <c r="K145" s="12">
        <v>4448687</v>
      </c>
      <c r="L145" s="12">
        <v>0</v>
      </c>
      <c r="M145" s="13">
        <f t="shared" si="12"/>
        <v>4448687</v>
      </c>
      <c r="N145" s="12">
        <v>0</v>
      </c>
      <c r="O145" s="12">
        <v>0</v>
      </c>
      <c r="P145" s="12">
        <v>0</v>
      </c>
      <c r="Q145" s="12">
        <v>3723500</v>
      </c>
      <c r="R145" s="12">
        <v>3723500</v>
      </c>
      <c r="S145" s="12">
        <v>725187</v>
      </c>
      <c r="T145" s="12">
        <v>725187</v>
      </c>
      <c r="U145" s="12">
        <v>0</v>
      </c>
      <c r="V145" s="13">
        <f t="shared" si="13"/>
        <v>725187</v>
      </c>
      <c r="W145" s="14">
        <f t="shared" si="14"/>
        <v>0.83698853167237885</v>
      </c>
      <c r="X145" s="14">
        <f t="shared" si="15"/>
        <v>0.83698853167237885</v>
      </c>
      <c r="Y145" s="14">
        <f t="shared" si="16"/>
        <v>0</v>
      </c>
      <c r="Z145" s="14">
        <f t="shared" si="17"/>
        <v>0.83698853167237885</v>
      </c>
    </row>
    <row r="146" spans="1:26" outlineLevel="2" x14ac:dyDescent="0.35">
      <c r="A146" s="9" t="s">
        <v>326</v>
      </c>
      <c r="B146" s="9" t="s">
        <v>30</v>
      </c>
      <c r="C146" s="9" t="s">
        <v>31</v>
      </c>
      <c r="D146" s="9" t="s">
        <v>39</v>
      </c>
      <c r="E146" s="9" t="s">
        <v>33</v>
      </c>
      <c r="F146" s="10" t="s">
        <v>34</v>
      </c>
      <c r="G146" s="9">
        <v>1111</v>
      </c>
      <c r="H146" s="9">
        <v>3460</v>
      </c>
      <c r="I146" s="11" t="s">
        <v>40</v>
      </c>
      <c r="J146" s="12">
        <v>10642948</v>
      </c>
      <c r="K146" s="12">
        <v>10642948</v>
      </c>
      <c r="L146" s="12">
        <v>0</v>
      </c>
      <c r="M146" s="13">
        <f t="shared" si="12"/>
        <v>10642948</v>
      </c>
      <c r="N146" s="12">
        <v>0</v>
      </c>
      <c r="O146" s="12">
        <v>0</v>
      </c>
      <c r="P146" s="12">
        <v>0</v>
      </c>
      <c r="Q146" s="12">
        <v>3778599.37</v>
      </c>
      <c r="R146" s="12">
        <v>3778599.37</v>
      </c>
      <c r="S146" s="12">
        <v>6864348.6299999999</v>
      </c>
      <c r="T146" s="12">
        <v>6864348.6299999999</v>
      </c>
      <c r="U146" s="12">
        <v>0</v>
      </c>
      <c r="V146" s="13">
        <f t="shared" si="13"/>
        <v>6864348.6299999999</v>
      </c>
      <c r="W146" s="14">
        <f t="shared" si="14"/>
        <v>0.35503315152906884</v>
      </c>
      <c r="X146" s="14">
        <f t="shared" si="15"/>
        <v>0.35503315152906884</v>
      </c>
      <c r="Y146" s="14">
        <f t="shared" si="16"/>
        <v>0</v>
      </c>
      <c r="Z146" s="14">
        <f t="shared" si="17"/>
        <v>0.35503315152906884</v>
      </c>
    </row>
    <row r="147" spans="1:26" outlineLevel="2" x14ac:dyDescent="0.35">
      <c r="A147" s="9" t="s">
        <v>326</v>
      </c>
      <c r="B147" s="9" t="s">
        <v>30</v>
      </c>
      <c r="C147" s="9" t="s">
        <v>31</v>
      </c>
      <c r="D147" s="9" t="s">
        <v>43</v>
      </c>
      <c r="E147" s="9" t="s">
        <v>33</v>
      </c>
      <c r="F147" s="10" t="s">
        <v>34</v>
      </c>
      <c r="G147" s="9">
        <v>1111</v>
      </c>
      <c r="H147" s="9">
        <v>3460</v>
      </c>
      <c r="I147" s="11" t="s">
        <v>44</v>
      </c>
      <c r="J147" s="12">
        <v>147158782</v>
      </c>
      <c r="K147" s="12">
        <v>162658782</v>
      </c>
      <c r="L147" s="12">
        <v>0</v>
      </c>
      <c r="M147" s="13">
        <f t="shared" si="12"/>
        <v>162658782</v>
      </c>
      <c r="N147" s="12">
        <v>0</v>
      </c>
      <c r="O147" s="12">
        <v>74868.53</v>
      </c>
      <c r="P147" s="12">
        <v>0</v>
      </c>
      <c r="Q147" s="12">
        <v>139794733.93000001</v>
      </c>
      <c r="R147" s="12">
        <v>139794733.93000001</v>
      </c>
      <c r="S147" s="12">
        <v>22789179.539999999</v>
      </c>
      <c r="T147" s="12">
        <v>22789179.539999999</v>
      </c>
      <c r="U147" s="12">
        <v>0</v>
      </c>
      <c r="V147" s="13">
        <f t="shared" si="13"/>
        <v>22789179.539999992</v>
      </c>
      <c r="W147" s="14">
        <f t="shared" si="14"/>
        <v>0.8594355140935459</v>
      </c>
      <c r="X147" s="14">
        <f t="shared" si="15"/>
        <v>0.8594355140935459</v>
      </c>
      <c r="Y147" s="14">
        <f t="shared" si="16"/>
        <v>4.6027966691647795E-4</v>
      </c>
      <c r="Z147" s="14">
        <f t="shared" si="17"/>
        <v>0.85989579376046243</v>
      </c>
    </row>
    <row r="148" spans="1:26" outlineLevel="2" x14ac:dyDescent="0.35">
      <c r="A148" s="9" t="s">
        <v>326</v>
      </c>
      <c r="B148" s="9" t="s">
        <v>30</v>
      </c>
      <c r="C148" s="9" t="s">
        <v>31</v>
      </c>
      <c r="D148" s="9" t="s">
        <v>45</v>
      </c>
      <c r="E148" s="9" t="s">
        <v>33</v>
      </c>
      <c r="F148" s="10" t="s">
        <v>34</v>
      </c>
      <c r="G148" s="9">
        <v>1111</v>
      </c>
      <c r="H148" s="9">
        <v>3460</v>
      </c>
      <c r="I148" s="11" t="s">
        <v>46</v>
      </c>
      <c r="J148" s="12">
        <v>216713850</v>
      </c>
      <c r="K148" s="12">
        <v>221713850</v>
      </c>
      <c r="L148" s="12">
        <v>0</v>
      </c>
      <c r="M148" s="13">
        <f t="shared" si="12"/>
        <v>221713850</v>
      </c>
      <c r="N148" s="12">
        <v>0</v>
      </c>
      <c r="O148" s="12">
        <v>102593.33</v>
      </c>
      <c r="P148" s="12">
        <v>0</v>
      </c>
      <c r="Q148" s="12">
        <v>197285177.21000001</v>
      </c>
      <c r="R148" s="12">
        <v>197285177.21000001</v>
      </c>
      <c r="S148" s="12">
        <v>24326079.460000001</v>
      </c>
      <c r="T148" s="12">
        <v>24326079.460000001</v>
      </c>
      <c r="U148" s="12">
        <v>0</v>
      </c>
      <c r="V148" s="13">
        <f t="shared" si="13"/>
        <v>24326079.459999979</v>
      </c>
      <c r="W148" s="14">
        <f t="shared" si="14"/>
        <v>0.88981891392892243</v>
      </c>
      <c r="X148" s="14">
        <f t="shared" si="15"/>
        <v>0.88981891392892243</v>
      </c>
      <c r="Y148" s="14">
        <f t="shared" si="16"/>
        <v>4.6272855755289982E-4</v>
      </c>
      <c r="Z148" s="14">
        <f t="shared" si="17"/>
        <v>0.89028164248647534</v>
      </c>
    </row>
    <row r="149" spans="1:26" outlineLevel="2" x14ac:dyDescent="0.35">
      <c r="A149" s="9" t="s">
        <v>326</v>
      </c>
      <c r="B149" s="9" t="s">
        <v>30</v>
      </c>
      <c r="C149" s="9" t="s">
        <v>31</v>
      </c>
      <c r="D149" s="9" t="s">
        <v>47</v>
      </c>
      <c r="E149" s="9" t="s">
        <v>33</v>
      </c>
      <c r="F149" s="10" t="s">
        <v>34</v>
      </c>
      <c r="G149" s="9">
        <v>1111</v>
      </c>
      <c r="H149" s="9">
        <v>3460</v>
      </c>
      <c r="I149" s="11" t="s">
        <v>48</v>
      </c>
      <c r="J149" s="12">
        <v>78276078</v>
      </c>
      <c r="K149" s="12">
        <v>81624426</v>
      </c>
      <c r="L149" s="12">
        <v>0</v>
      </c>
      <c r="M149" s="13">
        <f t="shared" si="12"/>
        <v>81624426</v>
      </c>
      <c r="N149" s="12">
        <v>0</v>
      </c>
      <c r="O149" s="12">
        <v>0</v>
      </c>
      <c r="P149" s="12">
        <v>0</v>
      </c>
      <c r="Q149" s="12">
        <v>1423836.29</v>
      </c>
      <c r="R149" s="12">
        <v>1423836.29</v>
      </c>
      <c r="S149" s="12">
        <v>80200589.709999993</v>
      </c>
      <c r="T149" s="12">
        <v>80200589.709999993</v>
      </c>
      <c r="U149" s="12">
        <v>0</v>
      </c>
      <c r="V149" s="13">
        <f t="shared" si="13"/>
        <v>80200589.709999993</v>
      </c>
      <c r="W149" s="14">
        <f t="shared" si="14"/>
        <v>1.7443752560048632E-2</v>
      </c>
      <c r="X149" s="14">
        <f t="shared" si="15"/>
        <v>1.7443752560048632E-2</v>
      </c>
      <c r="Y149" s="14">
        <f t="shared" si="16"/>
        <v>0</v>
      </c>
      <c r="Z149" s="14">
        <f t="shared" si="17"/>
        <v>1.7443752560048632E-2</v>
      </c>
    </row>
    <row r="150" spans="1:26" outlineLevel="2" x14ac:dyDescent="0.35">
      <c r="A150" s="9" t="s">
        <v>326</v>
      </c>
      <c r="B150" s="9" t="s">
        <v>30</v>
      </c>
      <c r="C150" s="9" t="s">
        <v>31</v>
      </c>
      <c r="D150" s="9" t="s">
        <v>49</v>
      </c>
      <c r="E150" s="9" t="s">
        <v>33</v>
      </c>
      <c r="F150" s="10" t="s">
        <v>34</v>
      </c>
      <c r="G150" s="9">
        <v>1111</v>
      </c>
      <c r="H150" s="9">
        <v>3460</v>
      </c>
      <c r="I150" s="11" t="s">
        <v>50</v>
      </c>
      <c r="J150" s="12">
        <v>70653884</v>
      </c>
      <c r="K150" s="12">
        <v>70653884</v>
      </c>
      <c r="L150" s="12">
        <v>0</v>
      </c>
      <c r="M150" s="13">
        <f t="shared" si="12"/>
        <v>70653884</v>
      </c>
      <c r="N150" s="12">
        <v>0</v>
      </c>
      <c r="O150" s="12">
        <v>0</v>
      </c>
      <c r="P150" s="12">
        <v>0</v>
      </c>
      <c r="Q150" s="12">
        <v>69786713.599999994</v>
      </c>
      <c r="R150" s="12">
        <v>69786713.599999994</v>
      </c>
      <c r="S150" s="12">
        <v>867170.4</v>
      </c>
      <c r="T150" s="12">
        <v>867170.4</v>
      </c>
      <c r="U150" s="12">
        <v>0</v>
      </c>
      <c r="V150" s="13">
        <f t="shared" si="13"/>
        <v>867170.40000000596</v>
      </c>
      <c r="W150" s="14">
        <f t="shared" si="14"/>
        <v>0.9877265006407856</v>
      </c>
      <c r="X150" s="14">
        <f t="shared" si="15"/>
        <v>0.9877265006407856</v>
      </c>
      <c r="Y150" s="14">
        <f t="shared" si="16"/>
        <v>0</v>
      </c>
      <c r="Z150" s="14">
        <f t="shared" si="17"/>
        <v>0.9877265006407856</v>
      </c>
    </row>
    <row r="151" spans="1:26" outlineLevel="2" x14ac:dyDescent="0.35">
      <c r="A151" s="9" t="s">
        <v>326</v>
      </c>
      <c r="B151" s="9" t="s">
        <v>30</v>
      </c>
      <c r="C151" s="9" t="s">
        <v>31</v>
      </c>
      <c r="D151" s="9" t="s">
        <v>51</v>
      </c>
      <c r="E151" s="9" t="s">
        <v>33</v>
      </c>
      <c r="F151" s="10" t="s">
        <v>34</v>
      </c>
      <c r="G151" s="9">
        <v>1111</v>
      </c>
      <c r="H151" s="9">
        <v>3460</v>
      </c>
      <c r="I151" s="11" t="s">
        <v>52</v>
      </c>
      <c r="J151" s="12">
        <v>45310687</v>
      </c>
      <c r="K151" s="12">
        <v>45310687</v>
      </c>
      <c r="L151" s="12">
        <v>0</v>
      </c>
      <c r="M151" s="13">
        <f t="shared" si="12"/>
        <v>45310687</v>
      </c>
      <c r="N151" s="12">
        <v>0</v>
      </c>
      <c r="O151" s="12">
        <v>21214.67</v>
      </c>
      <c r="P151" s="12">
        <v>0</v>
      </c>
      <c r="Q151" s="12">
        <v>40666673.020000003</v>
      </c>
      <c r="R151" s="12">
        <v>40666673.020000003</v>
      </c>
      <c r="S151" s="12">
        <v>4622799.3099999996</v>
      </c>
      <c r="T151" s="12">
        <v>4622799.3099999996</v>
      </c>
      <c r="U151" s="12">
        <v>0</v>
      </c>
      <c r="V151" s="13">
        <f t="shared" si="13"/>
        <v>4622799.3099999949</v>
      </c>
      <c r="W151" s="14">
        <f t="shared" si="14"/>
        <v>0.89750731477543044</v>
      </c>
      <c r="X151" s="14">
        <f t="shared" si="15"/>
        <v>0.89750731477543044</v>
      </c>
      <c r="Y151" s="14">
        <f t="shared" si="16"/>
        <v>4.6820455403821174E-4</v>
      </c>
      <c r="Z151" s="14">
        <f t="shared" si="17"/>
        <v>0.89797551932946862</v>
      </c>
    </row>
    <row r="152" spans="1:26" ht="78" outlineLevel="2" x14ac:dyDescent="0.35">
      <c r="A152" s="9" t="s">
        <v>326</v>
      </c>
      <c r="B152" s="9" t="s">
        <v>30</v>
      </c>
      <c r="C152" s="9" t="s">
        <v>31</v>
      </c>
      <c r="D152" s="9" t="s">
        <v>53</v>
      </c>
      <c r="E152" s="9" t="s">
        <v>54</v>
      </c>
      <c r="F152" s="10" t="s">
        <v>34</v>
      </c>
      <c r="G152" s="9">
        <v>1112</v>
      </c>
      <c r="H152" s="9">
        <v>3460</v>
      </c>
      <c r="I152" s="11" t="s">
        <v>55</v>
      </c>
      <c r="J152" s="12">
        <v>91496016</v>
      </c>
      <c r="K152" s="12">
        <v>92073284</v>
      </c>
      <c r="L152" s="12">
        <v>0</v>
      </c>
      <c r="M152" s="13">
        <f t="shared" si="12"/>
        <v>92073284</v>
      </c>
      <c r="N152" s="12">
        <v>0</v>
      </c>
      <c r="O152" s="12">
        <v>10280708</v>
      </c>
      <c r="P152" s="12">
        <v>0</v>
      </c>
      <c r="Q152" s="12">
        <v>81792576</v>
      </c>
      <c r="R152" s="12">
        <v>81792576</v>
      </c>
      <c r="S152" s="12">
        <v>0</v>
      </c>
      <c r="T152" s="12">
        <v>0</v>
      </c>
      <c r="U152" s="12">
        <v>0</v>
      </c>
      <c r="V152" s="13">
        <f t="shared" si="13"/>
        <v>0</v>
      </c>
      <c r="W152" s="14">
        <f t="shared" si="14"/>
        <v>0.88834211669912844</v>
      </c>
      <c r="X152" s="14">
        <f t="shared" si="15"/>
        <v>0.88834211669912844</v>
      </c>
      <c r="Y152" s="14">
        <f t="shared" si="16"/>
        <v>0.11165788330087151</v>
      </c>
      <c r="Z152" s="14">
        <f t="shared" si="17"/>
        <v>1</v>
      </c>
    </row>
    <row r="153" spans="1:26" ht="52" outlineLevel="2" x14ac:dyDescent="0.35">
      <c r="A153" s="9" t="s">
        <v>326</v>
      </c>
      <c r="B153" s="9" t="s">
        <v>30</v>
      </c>
      <c r="C153" s="9" t="s">
        <v>31</v>
      </c>
      <c r="D153" s="9" t="s">
        <v>56</v>
      </c>
      <c r="E153" s="9" t="s">
        <v>54</v>
      </c>
      <c r="F153" s="10" t="s">
        <v>34</v>
      </c>
      <c r="G153" s="9">
        <v>1112</v>
      </c>
      <c r="H153" s="9">
        <v>3460</v>
      </c>
      <c r="I153" s="11" t="s">
        <v>57</v>
      </c>
      <c r="J153" s="12">
        <v>4945731</v>
      </c>
      <c r="K153" s="12">
        <v>4976935</v>
      </c>
      <c r="L153" s="12">
        <v>0</v>
      </c>
      <c r="M153" s="13">
        <f t="shared" si="12"/>
        <v>4976935</v>
      </c>
      <c r="N153" s="12">
        <v>0</v>
      </c>
      <c r="O153" s="12">
        <v>555707</v>
      </c>
      <c r="P153" s="12">
        <v>0</v>
      </c>
      <c r="Q153" s="12">
        <v>4421228</v>
      </c>
      <c r="R153" s="12">
        <v>4421228</v>
      </c>
      <c r="S153" s="12">
        <v>0</v>
      </c>
      <c r="T153" s="12">
        <v>0</v>
      </c>
      <c r="U153" s="12">
        <v>0</v>
      </c>
      <c r="V153" s="13">
        <f t="shared" si="13"/>
        <v>0</v>
      </c>
      <c r="W153" s="14">
        <f t="shared" si="14"/>
        <v>0.88834352869788336</v>
      </c>
      <c r="X153" s="14">
        <f t="shared" si="15"/>
        <v>0.88834352869788336</v>
      </c>
      <c r="Y153" s="14">
        <f t="shared" si="16"/>
        <v>0.11165647130211666</v>
      </c>
      <c r="Z153" s="14">
        <f t="shared" si="17"/>
        <v>1</v>
      </c>
    </row>
    <row r="154" spans="1:26" ht="78" outlineLevel="2" x14ac:dyDescent="0.35">
      <c r="A154" s="9" t="s">
        <v>326</v>
      </c>
      <c r="B154" s="9" t="s">
        <v>30</v>
      </c>
      <c r="C154" s="9" t="s">
        <v>31</v>
      </c>
      <c r="D154" s="9" t="s">
        <v>58</v>
      </c>
      <c r="E154" s="9" t="s">
        <v>54</v>
      </c>
      <c r="F154" s="10" t="s">
        <v>34</v>
      </c>
      <c r="G154" s="9">
        <v>1112</v>
      </c>
      <c r="H154" s="9">
        <v>3460</v>
      </c>
      <c r="I154" s="11" t="s">
        <v>200</v>
      </c>
      <c r="J154" s="12">
        <v>20466693</v>
      </c>
      <c r="K154" s="12">
        <v>17903489</v>
      </c>
      <c r="L154" s="12">
        <v>0</v>
      </c>
      <c r="M154" s="13">
        <f t="shared" si="12"/>
        <v>17903489</v>
      </c>
      <c r="N154" s="12">
        <v>0</v>
      </c>
      <c r="O154" s="12">
        <v>3952154</v>
      </c>
      <c r="P154" s="12">
        <v>0</v>
      </c>
      <c r="Q154" s="12">
        <v>13951335</v>
      </c>
      <c r="R154" s="12">
        <v>13951335</v>
      </c>
      <c r="S154" s="12">
        <v>0</v>
      </c>
      <c r="T154" s="12">
        <v>0</v>
      </c>
      <c r="U154" s="12">
        <v>0</v>
      </c>
      <c r="V154" s="13">
        <f t="shared" si="13"/>
        <v>0</v>
      </c>
      <c r="W154" s="14">
        <f t="shared" si="14"/>
        <v>0.77925230104590226</v>
      </c>
      <c r="X154" s="14">
        <f t="shared" si="15"/>
        <v>0.77925230104590226</v>
      </c>
      <c r="Y154" s="14">
        <f t="shared" si="16"/>
        <v>0.22074769895409771</v>
      </c>
      <c r="Z154" s="14">
        <f t="shared" si="17"/>
        <v>1</v>
      </c>
    </row>
    <row r="155" spans="1:26" ht="52" outlineLevel="2" x14ac:dyDescent="0.35">
      <c r="A155" s="9" t="s">
        <v>326</v>
      </c>
      <c r="B155" s="9" t="s">
        <v>30</v>
      </c>
      <c r="C155" s="9" t="s">
        <v>31</v>
      </c>
      <c r="D155" s="9" t="s">
        <v>60</v>
      </c>
      <c r="E155" s="9" t="s">
        <v>54</v>
      </c>
      <c r="F155" s="10" t="s">
        <v>34</v>
      </c>
      <c r="G155" s="9">
        <v>1112</v>
      </c>
      <c r="H155" s="9">
        <v>3460</v>
      </c>
      <c r="I155" s="11" t="s">
        <v>61</v>
      </c>
      <c r="J155" s="12">
        <v>29674384</v>
      </c>
      <c r="K155" s="12">
        <v>29861606</v>
      </c>
      <c r="L155" s="12">
        <v>0</v>
      </c>
      <c r="M155" s="13">
        <f t="shared" si="12"/>
        <v>29861606</v>
      </c>
      <c r="N155" s="12">
        <v>0</v>
      </c>
      <c r="O155" s="12">
        <v>3334280</v>
      </c>
      <c r="P155" s="12">
        <v>0</v>
      </c>
      <c r="Q155" s="12">
        <v>26527326</v>
      </c>
      <c r="R155" s="12">
        <v>26527326</v>
      </c>
      <c r="S155" s="12">
        <v>0</v>
      </c>
      <c r="T155" s="12">
        <v>0</v>
      </c>
      <c r="U155" s="12">
        <v>0</v>
      </c>
      <c r="V155" s="13">
        <f t="shared" si="13"/>
        <v>0</v>
      </c>
      <c r="W155" s="14">
        <f t="shared" si="14"/>
        <v>0.8883422412043076</v>
      </c>
      <c r="X155" s="14">
        <f t="shared" si="15"/>
        <v>0.8883422412043076</v>
      </c>
      <c r="Y155" s="14">
        <f t="shared" si="16"/>
        <v>0.11165775879569237</v>
      </c>
      <c r="Z155" s="14">
        <f t="shared" si="17"/>
        <v>1</v>
      </c>
    </row>
    <row r="156" spans="1:26" ht="65" outlineLevel="2" x14ac:dyDescent="0.35">
      <c r="A156" s="9" t="s">
        <v>326</v>
      </c>
      <c r="B156" s="9" t="s">
        <v>30</v>
      </c>
      <c r="C156" s="9" t="s">
        <v>31</v>
      </c>
      <c r="D156" s="9" t="s">
        <v>62</v>
      </c>
      <c r="E156" s="9" t="s">
        <v>54</v>
      </c>
      <c r="F156" s="10" t="s">
        <v>34</v>
      </c>
      <c r="G156" s="9">
        <v>1112</v>
      </c>
      <c r="H156" s="9">
        <v>3460</v>
      </c>
      <c r="I156" s="11" t="s">
        <v>63</v>
      </c>
      <c r="J156" s="12">
        <v>14837192</v>
      </c>
      <c r="K156" s="12">
        <v>14930803</v>
      </c>
      <c r="L156" s="12">
        <v>0</v>
      </c>
      <c r="M156" s="13">
        <f t="shared" si="12"/>
        <v>14930803</v>
      </c>
      <c r="N156" s="12">
        <v>0</v>
      </c>
      <c r="O156" s="12">
        <v>1667128</v>
      </c>
      <c r="P156" s="12">
        <v>0</v>
      </c>
      <c r="Q156" s="12">
        <v>13263675</v>
      </c>
      <c r="R156" s="12">
        <v>13263675</v>
      </c>
      <c r="S156" s="12">
        <v>0</v>
      </c>
      <c r="T156" s="12">
        <v>0</v>
      </c>
      <c r="U156" s="12">
        <v>0</v>
      </c>
      <c r="V156" s="13">
        <f t="shared" si="13"/>
        <v>0</v>
      </c>
      <c r="W156" s="14">
        <f t="shared" si="14"/>
        <v>0.88834304491191796</v>
      </c>
      <c r="X156" s="14">
        <f t="shared" si="15"/>
        <v>0.88834304491191796</v>
      </c>
      <c r="Y156" s="14">
        <f t="shared" si="16"/>
        <v>0.111656955088082</v>
      </c>
      <c r="Z156" s="14">
        <f t="shared" si="17"/>
        <v>1</v>
      </c>
    </row>
    <row r="157" spans="1:26" ht="52" outlineLevel="2" x14ac:dyDescent="0.35">
      <c r="A157" s="9" t="s">
        <v>326</v>
      </c>
      <c r="B157" s="9" t="s">
        <v>30</v>
      </c>
      <c r="C157" s="9" t="s">
        <v>31</v>
      </c>
      <c r="D157" s="9" t="s">
        <v>64</v>
      </c>
      <c r="E157" s="9" t="s">
        <v>54</v>
      </c>
      <c r="F157" s="10" t="s">
        <v>34</v>
      </c>
      <c r="G157" s="9">
        <v>1112</v>
      </c>
      <c r="H157" s="9">
        <v>3460</v>
      </c>
      <c r="I157" s="11" t="s">
        <v>65</v>
      </c>
      <c r="J157" s="12">
        <v>47400706</v>
      </c>
      <c r="K157" s="12">
        <v>48934766</v>
      </c>
      <c r="L157" s="12">
        <v>0</v>
      </c>
      <c r="M157" s="13">
        <f t="shared" si="12"/>
        <v>48934766</v>
      </c>
      <c r="N157" s="12">
        <v>0</v>
      </c>
      <c r="O157" s="12">
        <v>11482893.5</v>
      </c>
      <c r="P157" s="12">
        <v>0</v>
      </c>
      <c r="Q157" s="12">
        <v>37451872.5</v>
      </c>
      <c r="R157" s="12">
        <v>37451872.5</v>
      </c>
      <c r="S157" s="12">
        <v>0</v>
      </c>
      <c r="T157" s="12">
        <v>0</v>
      </c>
      <c r="U157" s="12">
        <v>0</v>
      </c>
      <c r="V157" s="13">
        <f t="shared" si="13"/>
        <v>0</v>
      </c>
      <c r="W157" s="14">
        <f t="shared" si="14"/>
        <v>0.76534283417233462</v>
      </c>
      <c r="X157" s="14">
        <f t="shared" si="15"/>
        <v>0.76534283417233462</v>
      </c>
      <c r="Y157" s="14">
        <f t="shared" si="16"/>
        <v>0.23465716582766535</v>
      </c>
      <c r="Z157" s="14">
        <f t="shared" si="17"/>
        <v>1</v>
      </c>
    </row>
    <row r="158" spans="1:26" outlineLevel="2" x14ac:dyDescent="0.35">
      <c r="A158" s="9" t="s">
        <v>356</v>
      </c>
      <c r="B158" s="9" t="s">
        <v>267</v>
      </c>
      <c r="C158" s="9" t="s">
        <v>31</v>
      </c>
      <c r="D158" s="9" t="s">
        <v>32</v>
      </c>
      <c r="E158" s="9" t="s">
        <v>33</v>
      </c>
      <c r="F158" s="10" t="s">
        <v>34</v>
      </c>
      <c r="G158" s="9">
        <v>1111</v>
      </c>
      <c r="H158" s="9">
        <v>3410</v>
      </c>
      <c r="I158" s="11" t="s">
        <v>35</v>
      </c>
      <c r="J158" s="37" t="s">
        <v>447</v>
      </c>
      <c r="K158" s="12">
        <v>1208546757</v>
      </c>
      <c r="L158" s="12">
        <v>0</v>
      </c>
      <c r="M158" s="13">
        <f t="shared" si="12"/>
        <v>1208546757</v>
      </c>
      <c r="N158" s="12">
        <v>0</v>
      </c>
      <c r="O158" s="12">
        <v>0</v>
      </c>
      <c r="P158" s="12">
        <v>0</v>
      </c>
      <c r="Q158" s="12">
        <v>0</v>
      </c>
      <c r="R158" s="12">
        <v>0</v>
      </c>
      <c r="S158" s="12">
        <v>1208546757</v>
      </c>
      <c r="T158" s="12">
        <v>1208546757</v>
      </c>
      <c r="U158" s="12">
        <v>0</v>
      </c>
      <c r="V158" s="13">
        <f t="shared" si="13"/>
        <v>1208546757</v>
      </c>
      <c r="W158" s="14">
        <f t="shared" si="14"/>
        <v>0</v>
      </c>
      <c r="X158" s="14">
        <f t="shared" si="15"/>
        <v>0</v>
      </c>
      <c r="Y158" s="14">
        <f t="shared" si="16"/>
        <v>0</v>
      </c>
      <c r="Z158" s="14">
        <f t="shared" si="17"/>
        <v>0</v>
      </c>
    </row>
    <row r="159" spans="1:26" outlineLevel="2" x14ac:dyDescent="0.35">
      <c r="A159" s="9" t="s">
        <v>356</v>
      </c>
      <c r="B159" s="9" t="s">
        <v>267</v>
      </c>
      <c r="C159" s="9" t="s">
        <v>31</v>
      </c>
      <c r="D159" s="9" t="s">
        <v>32</v>
      </c>
      <c r="E159" s="9" t="s">
        <v>33</v>
      </c>
      <c r="F159" s="10" t="s">
        <v>36</v>
      </c>
      <c r="G159" s="9">
        <v>1111</v>
      </c>
      <c r="H159" s="9">
        <v>3410</v>
      </c>
      <c r="I159" s="11" t="s">
        <v>35</v>
      </c>
      <c r="J159" s="12">
        <v>271882295611</v>
      </c>
      <c r="K159" s="12">
        <v>276788035267</v>
      </c>
      <c r="L159" s="12">
        <v>0</v>
      </c>
      <c r="M159" s="13">
        <f t="shared" si="12"/>
        <v>276788035267</v>
      </c>
      <c r="N159" s="12">
        <v>0</v>
      </c>
      <c r="O159" s="12">
        <v>62429733.07</v>
      </c>
      <c r="P159" s="12">
        <v>0</v>
      </c>
      <c r="Q159" s="12">
        <v>255320802394.17001</v>
      </c>
      <c r="R159" s="12">
        <v>255320802394.17001</v>
      </c>
      <c r="S159" s="12">
        <v>21404803139.759998</v>
      </c>
      <c r="T159" s="12">
        <v>21404803139.759998</v>
      </c>
      <c r="U159" s="12">
        <v>0</v>
      </c>
      <c r="V159" s="13">
        <f t="shared" si="13"/>
        <v>21404803139.759979</v>
      </c>
      <c r="W159" s="14">
        <f t="shared" si="14"/>
        <v>0.92244161546895664</v>
      </c>
      <c r="X159" s="14">
        <f t="shared" si="15"/>
        <v>0.92244161546895664</v>
      </c>
      <c r="Y159" s="14">
        <f t="shared" si="16"/>
        <v>2.2555069264384195E-4</v>
      </c>
      <c r="Z159" s="14">
        <f t="shared" si="17"/>
        <v>0.92266716616160049</v>
      </c>
    </row>
    <row r="160" spans="1:26" outlineLevel="2" x14ac:dyDescent="0.35">
      <c r="A160" s="9" t="s">
        <v>356</v>
      </c>
      <c r="B160" s="9" t="s">
        <v>267</v>
      </c>
      <c r="C160" s="9" t="s">
        <v>31</v>
      </c>
      <c r="D160" s="9" t="s">
        <v>37</v>
      </c>
      <c r="E160" s="9" t="s">
        <v>33</v>
      </c>
      <c r="F160" s="10" t="s">
        <v>34</v>
      </c>
      <c r="G160" s="9">
        <v>1111</v>
      </c>
      <c r="H160" s="9">
        <v>3410</v>
      </c>
      <c r="I160" s="11" t="s">
        <v>38</v>
      </c>
      <c r="J160" s="37" t="s">
        <v>447</v>
      </c>
      <c r="K160" s="12">
        <v>4898881605</v>
      </c>
      <c r="L160" s="12">
        <v>0</v>
      </c>
      <c r="M160" s="13">
        <f t="shared" si="12"/>
        <v>4898881605</v>
      </c>
      <c r="N160" s="12">
        <v>0</v>
      </c>
      <c r="O160" s="12">
        <v>0</v>
      </c>
      <c r="P160" s="12">
        <v>0</v>
      </c>
      <c r="Q160" s="12">
        <v>4898881605</v>
      </c>
      <c r="R160" s="12">
        <v>4898881605</v>
      </c>
      <c r="S160" s="12">
        <v>0</v>
      </c>
      <c r="T160" s="12">
        <v>0</v>
      </c>
      <c r="U160" s="12">
        <v>0</v>
      </c>
      <c r="V160" s="13">
        <f t="shared" si="13"/>
        <v>0</v>
      </c>
      <c r="W160" s="14">
        <f t="shared" si="14"/>
        <v>1</v>
      </c>
      <c r="X160" s="14">
        <f t="shared" si="15"/>
        <v>1</v>
      </c>
      <c r="Y160" s="14">
        <f t="shared" si="16"/>
        <v>0</v>
      </c>
      <c r="Z160" s="14">
        <f t="shared" si="17"/>
        <v>1</v>
      </c>
    </row>
    <row r="161" spans="1:26" outlineLevel="2" x14ac:dyDescent="0.35">
      <c r="A161" s="9" t="s">
        <v>356</v>
      </c>
      <c r="B161" s="9" t="s">
        <v>267</v>
      </c>
      <c r="C161" s="9" t="s">
        <v>31</v>
      </c>
      <c r="D161" s="9" t="s">
        <v>37</v>
      </c>
      <c r="E161" s="9" t="s">
        <v>33</v>
      </c>
      <c r="F161" s="10" t="s">
        <v>36</v>
      </c>
      <c r="G161" s="9">
        <v>1111</v>
      </c>
      <c r="H161" s="9">
        <v>3410</v>
      </c>
      <c r="I161" s="11" t="s">
        <v>38</v>
      </c>
      <c r="J161" s="12">
        <v>18076961147</v>
      </c>
      <c r="K161" s="12">
        <v>22220487813</v>
      </c>
      <c r="L161" s="12">
        <v>0</v>
      </c>
      <c r="M161" s="13">
        <f t="shared" si="12"/>
        <v>22220487813</v>
      </c>
      <c r="N161" s="12">
        <v>0</v>
      </c>
      <c r="O161" s="12">
        <v>19946837.030000001</v>
      </c>
      <c r="P161" s="12">
        <v>0</v>
      </c>
      <c r="Q161" s="12">
        <v>19411677761.57</v>
      </c>
      <c r="R161" s="12">
        <v>19411677761.57</v>
      </c>
      <c r="S161" s="12">
        <v>2788863214.4000001</v>
      </c>
      <c r="T161" s="12">
        <v>2788863214.4000001</v>
      </c>
      <c r="U161" s="12">
        <v>0</v>
      </c>
      <c r="V161" s="13">
        <f t="shared" si="13"/>
        <v>2788863214.4000015</v>
      </c>
      <c r="W161" s="14">
        <f t="shared" si="14"/>
        <v>0.87359368187287423</v>
      </c>
      <c r="X161" s="14">
        <f t="shared" si="15"/>
        <v>0.87359368187287423</v>
      </c>
      <c r="Y161" s="14">
        <f t="shared" si="16"/>
        <v>8.9767772867390381E-4</v>
      </c>
      <c r="Z161" s="14">
        <f t="shared" si="17"/>
        <v>0.87449135960154811</v>
      </c>
    </row>
    <row r="162" spans="1:26" outlineLevel="2" x14ac:dyDescent="0.35">
      <c r="A162" s="9" t="s">
        <v>356</v>
      </c>
      <c r="B162" s="9" t="s">
        <v>267</v>
      </c>
      <c r="C162" s="9" t="s">
        <v>31</v>
      </c>
      <c r="D162" s="9" t="s">
        <v>39</v>
      </c>
      <c r="E162" s="9" t="s">
        <v>33</v>
      </c>
      <c r="F162" s="10" t="s">
        <v>34</v>
      </c>
      <c r="G162" s="9">
        <v>1111</v>
      </c>
      <c r="H162" s="9">
        <v>3410</v>
      </c>
      <c r="I162" s="11" t="s">
        <v>40</v>
      </c>
      <c r="J162" s="37" t="s">
        <v>447</v>
      </c>
      <c r="K162" s="12">
        <v>47486507</v>
      </c>
      <c r="L162" s="12">
        <v>0</v>
      </c>
      <c r="M162" s="13">
        <f t="shared" si="12"/>
        <v>47486507</v>
      </c>
      <c r="N162" s="12">
        <v>0</v>
      </c>
      <c r="O162" s="12">
        <v>0</v>
      </c>
      <c r="P162" s="12">
        <v>0</v>
      </c>
      <c r="Q162" s="12">
        <v>47486506.780000001</v>
      </c>
      <c r="R162" s="12">
        <v>47486506.780000001</v>
      </c>
      <c r="S162" s="12">
        <v>0.22</v>
      </c>
      <c r="T162" s="12">
        <v>0.22</v>
      </c>
      <c r="U162" s="12">
        <v>0</v>
      </c>
      <c r="V162" s="13">
        <f t="shared" si="13"/>
        <v>0.2199999988079071</v>
      </c>
      <c r="W162" s="14">
        <f t="shared" si="14"/>
        <v>0.99999999536710504</v>
      </c>
      <c r="X162" s="14">
        <f t="shared" si="15"/>
        <v>0.99999999536710504</v>
      </c>
      <c r="Y162" s="14">
        <f t="shared" si="16"/>
        <v>0</v>
      </c>
      <c r="Z162" s="14">
        <f t="shared" si="17"/>
        <v>0.99999999536710504</v>
      </c>
    </row>
    <row r="163" spans="1:26" outlineLevel="2" x14ac:dyDescent="0.35">
      <c r="A163" s="9" t="s">
        <v>356</v>
      </c>
      <c r="B163" s="9" t="s">
        <v>267</v>
      </c>
      <c r="C163" s="9" t="s">
        <v>31</v>
      </c>
      <c r="D163" s="9" t="s">
        <v>357</v>
      </c>
      <c r="E163" s="9" t="s">
        <v>33</v>
      </c>
      <c r="F163" s="10" t="s">
        <v>36</v>
      </c>
      <c r="G163" s="9">
        <v>1111</v>
      </c>
      <c r="H163" s="9">
        <v>3410</v>
      </c>
      <c r="I163" s="11" t="s">
        <v>358</v>
      </c>
      <c r="J163" s="12">
        <v>404829121</v>
      </c>
      <c r="K163" s="12">
        <v>360829121</v>
      </c>
      <c r="L163" s="12">
        <v>0</v>
      </c>
      <c r="M163" s="13">
        <f t="shared" si="12"/>
        <v>360829121</v>
      </c>
      <c r="N163" s="12">
        <v>0</v>
      </c>
      <c r="O163" s="12">
        <v>158841.09</v>
      </c>
      <c r="P163" s="12">
        <v>0</v>
      </c>
      <c r="Q163" s="12">
        <v>314462717.31</v>
      </c>
      <c r="R163" s="12">
        <v>314462717.31</v>
      </c>
      <c r="S163" s="12">
        <v>46207562.600000001</v>
      </c>
      <c r="T163" s="12">
        <v>46207562.600000001</v>
      </c>
      <c r="U163" s="12">
        <v>0</v>
      </c>
      <c r="V163" s="13">
        <f t="shared" si="13"/>
        <v>46207562.600000024</v>
      </c>
      <c r="W163" s="14">
        <f t="shared" si="14"/>
        <v>0.87150038344604674</v>
      </c>
      <c r="X163" s="14">
        <f t="shared" si="15"/>
        <v>0.87150038344604674</v>
      </c>
      <c r="Y163" s="14">
        <f t="shared" si="16"/>
        <v>4.4021139302667314E-4</v>
      </c>
      <c r="Z163" s="14">
        <f t="shared" si="17"/>
        <v>0.87194059483907338</v>
      </c>
    </row>
    <row r="164" spans="1:26" outlineLevel="2" x14ac:dyDescent="0.35">
      <c r="A164" s="9" t="s">
        <v>356</v>
      </c>
      <c r="B164" s="9" t="s">
        <v>267</v>
      </c>
      <c r="C164" s="9" t="s">
        <v>31</v>
      </c>
      <c r="D164" s="9" t="s">
        <v>359</v>
      </c>
      <c r="E164" s="9" t="s">
        <v>33</v>
      </c>
      <c r="F164" s="10" t="s">
        <v>34</v>
      </c>
      <c r="G164" s="9">
        <v>1111</v>
      </c>
      <c r="H164" s="9">
        <v>3410</v>
      </c>
      <c r="I164" s="11" t="s">
        <v>360</v>
      </c>
      <c r="J164" s="12">
        <v>262957819</v>
      </c>
      <c r="K164" s="12">
        <v>367054869</v>
      </c>
      <c r="L164" s="12">
        <v>0</v>
      </c>
      <c r="M164" s="13">
        <f t="shared" si="12"/>
        <v>367054869</v>
      </c>
      <c r="N164" s="12">
        <v>0</v>
      </c>
      <c r="O164" s="12">
        <v>142450136.44</v>
      </c>
      <c r="P164" s="12">
        <v>0</v>
      </c>
      <c r="Q164" s="12">
        <v>224604732.56</v>
      </c>
      <c r="R164" s="12">
        <v>214101369.66</v>
      </c>
      <c r="S164" s="12">
        <v>0</v>
      </c>
      <c r="T164" s="12">
        <v>0</v>
      </c>
      <c r="U164" s="12">
        <v>0</v>
      </c>
      <c r="V164" s="13">
        <f t="shared" si="13"/>
        <v>0</v>
      </c>
      <c r="W164" s="14">
        <f t="shared" si="14"/>
        <v>0.61191051128652918</v>
      </c>
      <c r="X164" s="14">
        <f t="shared" si="15"/>
        <v>0.61191051128652918</v>
      </c>
      <c r="Y164" s="14">
        <f t="shared" si="16"/>
        <v>0.38808948871347076</v>
      </c>
      <c r="Z164" s="14">
        <f t="shared" si="17"/>
        <v>1</v>
      </c>
    </row>
    <row r="165" spans="1:26" outlineLevel="2" x14ac:dyDescent="0.35">
      <c r="A165" s="9" t="s">
        <v>356</v>
      </c>
      <c r="B165" s="9" t="s">
        <v>267</v>
      </c>
      <c r="C165" s="9" t="s">
        <v>31</v>
      </c>
      <c r="D165" s="9" t="s">
        <v>43</v>
      </c>
      <c r="E165" s="9" t="s">
        <v>33</v>
      </c>
      <c r="F165" s="10" t="s">
        <v>36</v>
      </c>
      <c r="G165" s="9">
        <v>1111</v>
      </c>
      <c r="H165" s="9">
        <v>3410</v>
      </c>
      <c r="I165" s="11" t="s">
        <v>44</v>
      </c>
      <c r="J165" s="12">
        <v>75645764936</v>
      </c>
      <c r="K165" s="12">
        <v>73293764936</v>
      </c>
      <c r="L165" s="12">
        <v>0</v>
      </c>
      <c r="M165" s="13">
        <f t="shared" si="12"/>
        <v>73293764936</v>
      </c>
      <c r="N165" s="12">
        <v>0</v>
      </c>
      <c r="O165" s="12">
        <v>11462761.25</v>
      </c>
      <c r="P165" s="12">
        <v>0</v>
      </c>
      <c r="Q165" s="12">
        <v>66278278049.809998</v>
      </c>
      <c r="R165" s="12">
        <v>66278278049.809998</v>
      </c>
      <c r="S165" s="12">
        <v>7004024124.9399996</v>
      </c>
      <c r="T165" s="12">
        <v>7004024124.9399996</v>
      </c>
      <c r="U165" s="12">
        <v>0</v>
      </c>
      <c r="V165" s="13">
        <f t="shared" si="13"/>
        <v>7004024124.9400024</v>
      </c>
      <c r="W165" s="14">
        <f t="shared" si="14"/>
        <v>0.90428262359948475</v>
      </c>
      <c r="X165" s="14">
        <f t="shared" si="15"/>
        <v>0.90428262359948475</v>
      </c>
      <c r="Y165" s="14">
        <f t="shared" si="16"/>
        <v>1.5639476645809184E-4</v>
      </c>
      <c r="Z165" s="14">
        <f t="shared" si="17"/>
        <v>0.90443901836594287</v>
      </c>
    </row>
    <row r="166" spans="1:26" outlineLevel="2" x14ac:dyDescent="0.35">
      <c r="A166" s="9" t="s">
        <v>356</v>
      </c>
      <c r="B166" s="9" t="s">
        <v>267</v>
      </c>
      <c r="C166" s="9" t="s">
        <v>31</v>
      </c>
      <c r="D166" s="9" t="s">
        <v>45</v>
      </c>
      <c r="E166" s="9" t="s">
        <v>33</v>
      </c>
      <c r="F166" s="10" t="s">
        <v>36</v>
      </c>
      <c r="G166" s="9">
        <v>1111</v>
      </c>
      <c r="H166" s="9">
        <v>3410</v>
      </c>
      <c r="I166" s="11" t="s">
        <v>46</v>
      </c>
      <c r="J166" s="12">
        <v>9610156833</v>
      </c>
      <c r="K166" s="12">
        <v>9700156833</v>
      </c>
      <c r="L166" s="12">
        <v>0</v>
      </c>
      <c r="M166" s="13">
        <f t="shared" si="12"/>
        <v>9700156833</v>
      </c>
      <c r="N166" s="12">
        <v>0</v>
      </c>
      <c r="O166" s="12">
        <v>881712.88</v>
      </c>
      <c r="P166" s="12">
        <v>0</v>
      </c>
      <c r="Q166" s="12">
        <v>8728767961.3199997</v>
      </c>
      <c r="R166" s="12">
        <v>8728767961.3199997</v>
      </c>
      <c r="S166" s="12">
        <v>970507158.79999995</v>
      </c>
      <c r="T166" s="12">
        <v>970507158.79999995</v>
      </c>
      <c r="U166" s="12">
        <v>0</v>
      </c>
      <c r="V166" s="13">
        <f t="shared" si="13"/>
        <v>970507158.80000114</v>
      </c>
      <c r="W166" s="14">
        <f t="shared" si="14"/>
        <v>0.89985843647647745</v>
      </c>
      <c r="X166" s="14">
        <f t="shared" si="15"/>
        <v>0.89985843647647745</v>
      </c>
      <c r="Y166" s="14">
        <f t="shared" si="16"/>
        <v>9.0896765400782676E-5</v>
      </c>
      <c r="Z166" s="14">
        <f t="shared" si="17"/>
        <v>0.8999493332418782</v>
      </c>
    </row>
    <row r="167" spans="1:26" outlineLevel="2" x14ac:dyDescent="0.35">
      <c r="A167" s="9" t="s">
        <v>356</v>
      </c>
      <c r="B167" s="9" t="s">
        <v>267</v>
      </c>
      <c r="C167" s="9" t="s">
        <v>31</v>
      </c>
      <c r="D167" s="9" t="s">
        <v>47</v>
      </c>
      <c r="E167" s="9" t="s">
        <v>33</v>
      </c>
      <c r="F167" s="10" t="s">
        <v>34</v>
      </c>
      <c r="G167" s="9">
        <v>1111</v>
      </c>
      <c r="H167" s="9">
        <v>3410</v>
      </c>
      <c r="I167" s="11" t="s">
        <v>48</v>
      </c>
      <c r="J167" s="12">
        <v>7371102088</v>
      </c>
      <c r="K167" s="12">
        <v>45884346423.870003</v>
      </c>
      <c r="L167" s="12">
        <v>0</v>
      </c>
      <c r="M167" s="13">
        <f t="shared" si="12"/>
        <v>45884346423.870003</v>
      </c>
      <c r="N167" s="12">
        <v>0</v>
      </c>
      <c r="O167" s="12">
        <v>0</v>
      </c>
      <c r="P167" s="12">
        <v>0</v>
      </c>
      <c r="Q167" s="12">
        <v>1558978922.3800001</v>
      </c>
      <c r="R167" s="12">
        <v>1558978922.3800001</v>
      </c>
      <c r="S167" s="12">
        <v>44325367501.489998</v>
      </c>
      <c r="T167" s="12">
        <v>44325367501.489998</v>
      </c>
      <c r="U167" s="12">
        <v>0</v>
      </c>
      <c r="V167" s="13">
        <f t="shared" si="13"/>
        <v>44325367501.490005</v>
      </c>
      <c r="W167" s="14">
        <f t="shared" si="14"/>
        <v>3.3976269553421957E-2</v>
      </c>
      <c r="X167" s="14">
        <f t="shared" si="15"/>
        <v>3.3976269553421957E-2</v>
      </c>
      <c r="Y167" s="14">
        <f t="shared" si="16"/>
        <v>0</v>
      </c>
      <c r="Z167" s="14">
        <f t="shared" si="17"/>
        <v>3.3976269553421957E-2</v>
      </c>
    </row>
    <row r="168" spans="1:26" outlineLevel="2" x14ac:dyDescent="0.35">
      <c r="A168" s="9" t="s">
        <v>356</v>
      </c>
      <c r="B168" s="9" t="s">
        <v>267</v>
      </c>
      <c r="C168" s="9" t="s">
        <v>31</v>
      </c>
      <c r="D168" s="9" t="s">
        <v>47</v>
      </c>
      <c r="E168" s="9" t="s">
        <v>33</v>
      </c>
      <c r="F168" s="10" t="s">
        <v>36</v>
      </c>
      <c r="G168" s="9">
        <v>1111</v>
      </c>
      <c r="H168" s="9">
        <v>3410</v>
      </c>
      <c r="I168" s="11" t="s">
        <v>48</v>
      </c>
      <c r="J168" s="37" t="s">
        <v>447</v>
      </c>
      <c r="K168" s="12">
        <v>1760432661</v>
      </c>
      <c r="L168" s="12">
        <v>0</v>
      </c>
      <c r="M168" s="13">
        <f t="shared" si="12"/>
        <v>1760432661</v>
      </c>
      <c r="N168" s="12">
        <v>0</v>
      </c>
      <c r="O168" s="12">
        <v>0</v>
      </c>
      <c r="P168" s="12">
        <v>0</v>
      </c>
      <c r="Q168" s="12">
        <v>0</v>
      </c>
      <c r="R168" s="12">
        <v>0</v>
      </c>
      <c r="S168" s="12">
        <v>1760432661</v>
      </c>
      <c r="T168" s="12">
        <v>1760432661</v>
      </c>
      <c r="U168" s="12">
        <v>0</v>
      </c>
      <c r="V168" s="13">
        <f t="shared" si="13"/>
        <v>1760432661</v>
      </c>
      <c r="W168" s="14">
        <f t="shared" si="14"/>
        <v>0</v>
      </c>
      <c r="X168" s="14">
        <f t="shared" si="15"/>
        <v>0</v>
      </c>
      <c r="Y168" s="14">
        <f t="shared" si="16"/>
        <v>0</v>
      </c>
      <c r="Z168" s="14">
        <f t="shared" si="17"/>
        <v>0</v>
      </c>
    </row>
    <row r="169" spans="1:26" outlineLevel="2" x14ac:dyDescent="0.35">
      <c r="A169" s="9" t="s">
        <v>356</v>
      </c>
      <c r="B169" s="9" t="s">
        <v>267</v>
      </c>
      <c r="C169" s="9" t="s">
        <v>31</v>
      </c>
      <c r="D169" s="9" t="s">
        <v>49</v>
      </c>
      <c r="E169" s="9" t="s">
        <v>33</v>
      </c>
      <c r="F169" s="10" t="s">
        <v>34</v>
      </c>
      <c r="G169" s="9">
        <v>1111</v>
      </c>
      <c r="H169" s="9">
        <v>3410</v>
      </c>
      <c r="I169" s="11" t="s">
        <v>50</v>
      </c>
      <c r="J169" s="12">
        <v>40688734941</v>
      </c>
      <c r="K169" s="12">
        <v>41292554583</v>
      </c>
      <c r="L169" s="12">
        <v>0</v>
      </c>
      <c r="M169" s="13">
        <f t="shared" si="12"/>
        <v>41292554583</v>
      </c>
      <c r="N169" s="12">
        <v>0</v>
      </c>
      <c r="O169" s="12">
        <v>12079428.779999999</v>
      </c>
      <c r="P169" s="12">
        <v>0</v>
      </c>
      <c r="Q169" s="12">
        <v>41087820061.300003</v>
      </c>
      <c r="R169" s="12">
        <v>41087820061.300003</v>
      </c>
      <c r="S169" s="12">
        <v>192655092.91999999</v>
      </c>
      <c r="T169" s="12">
        <v>192655092.91999999</v>
      </c>
      <c r="U169" s="12">
        <v>0</v>
      </c>
      <c r="V169" s="13">
        <f t="shared" si="13"/>
        <v>192655092.91999817</v>
      </c>
      <c r="W169" s="14">
        <f t="shared" si="14"/>
        <v>0.99504185382165034</v>
      </c>
      <c r="X169" s="14">
        <f t="shared" si="15"/>
        <v>0.99504185382165034</v>
      </c>
      <c r="Y169" s="14">
        <f t="shared" si="16"/>
        <v>2.9253285251993244E-4</v>
      </c>
      <c r="Z169" s="14">
        <f t="shared" si="17"/>
        <v>0.99533438667417029</v>
      </c>
    </row>
    <row r="170" spans="1:26" outlineLevel="2" x14ac:dyDescent="0.35">
      <c r="A170" s="9" t="s">
        <v>356</v>
      </c>
      <c r="B170" s="9" t="s">
        <v>267</v>
      </c>
      <c r="C170" s="9" t="s">
        <v>31</v>
      </c>
      <c r="D170" s="9" t="s">
        <v>51</v>
      </c>
      <c r="E170" s="9" t="s">
        <v>33</v>
      </c>
      <c r="F170" s="10" t="s">
        <v>36</v>
      </c>
      <c r="G170" s="9">
        <v>1111</v>
      </c>
      <c r="H170" s="9">
        <v>3410</v>
      </c>
      <c r="I170" s="11" t="s">
        <v>52</v>
      </c>
      <c r="J170" s="12">
        <v>145765939810</v>
      </c>
      <c r="K170" s="12">
        <v>141440334002</v>
      </c>
      <c r="L170" s="12">
        <v>0</v>
      </c>
      <c r="M170" s="13">
        <f t="shared" si="12"/>
        <v>141440334002</v>
      </c>
      <c r="N170" s="12">
        <v>0</v>
      </c>
      <c r="O170" s="12">
        <v>25572605.66</v>
      </c>
      <c r="P170" s="12">
        <v>0</v>
      </c>
      <c r="Q170" s="12">
        <v>127871764808.34</v>
      </c>
      <c r="R170" s="12">
        <v>127871764808.34</v>
      </c>
      <c r="S170" s="12">
        <v>13542996588</v>
      </c>
      <c r="T170" s="12">
        <v>13542996588</v>
      </c>
      <c r="U170" s="12">
        <v>0</v>
      </c>
      <c r="V170" s="13">
        <f t="shared" si="13"/>
        <v>13542996588</v>
      </c>
      <c r="W170" s="14">
        <f t="shared" si="14"/>
        <v>0.9040686004497972</v>
      </c>
      <c r="X170" s="14">
        <f t="shared" si="15"/>
        <v>0.9040686004497972</v>
      </c>
      <c r="Y170" s="14">
        <f t="shared" si="16"/>
        <v>1.8080136645914874E-4</v>
      </c>
      <c r="Z170" s="14">
        <f t="shared" si="17"/>
        <v>0.90424940181625635</v>
      </c>
    </row>
    <row r="171" spans="1:26" ht="78" outlineLevel="2" x14ac:dyDescent="0.35">
      <c r="A171" s="9" t="s">
        <v>356</v>
      </c>
      <c r="B171" s="9" t="s">
        <v>267</v>
      </c>
      <c r="C171" s="9" t="s">
        <v>31</v>
      </c>
      <c r="D171" s="9" t="s">
        <v>53</v>
      </c>
      <c r="E171" s="9" t="s">
        <v>54</v>
      </c>
      <c r="F171" s="10" t="s">
        <v>34</v>
      </c>
      <c r="G171" s="9">
        <v>1112</v>
      </c>
      <c r="H171" s="9">
        <v>3410</v>
      </c>
      <c r="I171" s="11" t="s">
        <v>55</v>
      </c>
      <c r="J171" s="12">
        <v>52155223145</v>
      </c>
      <c r="K171" s="12">
        <v>52589612839</v>
      </c>
      <c r="L171" s="12">
        <v>0</v>
      </c>
      <c r="M171" s="13">
        <f t="shared" si="12"/>
        <v>52589612839</v>
      </c>
      <c r="N171" s="12">
        <v>0</v>
      </c>
      <c r="O171" s="12">
        <v>4226372445</v>
      </c>
      <c r="P171" s="12">
        <v>0</v>
      </c>
      <c r="Q171" s="12">
        <v>48363240394</v>
      </c>
      <c r="R171" s="12">
        <v>48363240394</v>
      </c>
      <c r="S171" s="12">
        <v>0</v>
      </c>
      <c r="T171" s="12">
        <v>0</v>
      </c>
      <c r="U171" s="12">
        <v>0</v>
      </c>
      <c r="V171" s="13">
        <f t="shared" si="13"/>
        <v>0</v>
      </c>
      <c r="W171" s="14">
        <f t="shared" si="14"/>
        <v>0.91963484390085182</v>
      </c>
      <c r="X171" s="14">
        <f t="shared" si="15"/>
        <v>0.91963484390085182</v>
      </c>
      <c r="Y171" s="14">
        <f t="shared" si="16"/>
        <v>8.0365156099148141E-2</v>
      </c>
      <c r="Z171" s="14">
        <f t="shared" si="17"/>
        <v>1</v>
      </c>
    </row>
    <row r="172" spans="1:26" ht="52" outlineLevel="2" x14ac:dyDescent="0.35">
      <c r="A172" s="9" t="s">
        <v>356</v>
      </c>
      <c r="B172" s="9" t="s">
        <v>267</v>
      </c>
      <c r="C172" s="9" t="s">
        <v>31</v>
      </c>
      <c r="D172" s="9" t="s">
        <v>56</v>
      </c>
      <c r="E172" s="9" t="s">
        <v>54</v>
      </c>
      <c r="F172" s="10" t="s">
        <v>34</v>
      </c>
      <c r="G172" s="9">
        <v>1112</v>
      </c>
      <c r="H172" s="9">
        <v>3410</v>
      </c>
      <c r="I172" s="11" t="s">
        <v>57</v>
      </c>
      <c r="J172" s="12">
        <v>2819201251</v>
      </c>
      <c r="K172" s="12">
        <v>2922821098</v>
      </c>
      <c r="L172" s="12">
        <v>0</v>
      </c>
      <c r="M172" s="13">
        <f t="shared" si="12"/>
        <v>2922821098</v>
      </c>
      <c r="N172" s="12">
        <v>0</v>
      </c>
      <c r="O172" s="12">
        <v>308196982</v>
      </c>
      <c r="P172" s="12">
        <v>0</v>
      </c>
      <c r="Q172" s="12">
        <v>2614624116</v>
      </c>
      <c r="R172" s="12">
        <v>2614624116</v>
      </c>
      <c r="S172" s="12">
        <v>0</v>
      </c>
      <c r="T172" s="12">
        <v>0</v>
      </c>
      <c r="U172" s="12">
        <v>0</v>
      </c>
      <c r="V172" s="13">
        <f t="shared" si="13"/>
        <v>0</v>
      </c>
      <c r="W172" s="14">
        <f t="shared" si="14"/>
        <v>0.89455496191303319</v>
      </c>
      <c r="X172" s="14">
        <f t="shared" si="15"/>
        <v>0.89455496191303319</v>
      </c>
      <c r="Y172" s="14">
        <f t="shared" si="16"/>
        <v>0.10544503808696676</v>
      </c>
      <c r="Z172" s="14">
        <f t="shared" si="17"/>
        <v>1</v>
      </c>
    </row>
    <row r="173" spans="1:26" ht="78" outlineLevel="2" x14ac:dyDescent="0.35">
      <c r="A173" s="9" t="s">
        <v>356</v>
      </c>
      <c r="B173" s="9" t="s">
        <v>267</v>
      </c>
      <c r="C173" s="9" t="s">
        <v>31</v>
      </c>
      <c r="D173" s="9" t="s">
        <v>58</v>
      </c>
      <c r="E173" s="9" t="s">
        <v>54</v>
      </c>
      <c r="F173" s="10" t="s">
        <v>34</v>
      </c>
      <c r="G173" s="9">
        <v>1112</v>
      </c>
      <c r="H173" s="9">
        <v>3410</v>
      </c>
      <c r="I173" s="11" t="s">
        <v>200</v>
      </c>
      <c r="J173" s="12">
        <v>3608776568</v>
      </c>
      <c r="K173" s="12">
        <v>2346400343</v>
      </c>
      <c r="L173" s="12">
        <v>0</v>
      </c>
      <c r="M173" s="13">
        <f t="shared" si="12"/>
        <v>2346400343</v>
      </c>
      <c r="N173" s="12">
        <v>0</v>
      </c>
      <c r="O173" s="12">
        <v>369361284</v>
      </c>
      <c r="P173" s="12">
        <v>0</v>
      </c>
      <c r="Q173" s="12">
        <v>1977039059</v>
      </c>
      <c r="R173" s="12">
        <v>1977039059</v>
      </c>
      <c r="S173" s="12">
        <v>0</v>
      </c>
      <c r="T173" s="12">
        <v>0</v>
      </c>
      <c r="U173" s="12">
        <v>0</v>
      </c>
      <c r="V173" s="13">
        <f t="shared" si="13"/>
        <v>0</v>
      </c>
      <c r="W173" s="14">
        <f t="shared" si="14"/>
        <v>0.84258386037919186</v>
      </c>
      <c r="X173" s="14">
        <f t="shared" si="15"/>
        <v>0.84258386037919186</v>
      </c>
      <c r="Y173" s="14">
        <f t="shared" si="16"/>
        <v>0.15741613962080808</v>
      </c>
      <c r="Z173" s="14">
        <f t="shared" si="17"/>
        <v>1</v>
      </c>
    </row>
    <row r="174" spans="1:26" ht="52" outlineLevel="2" x14ac:dyDescent="0.35">
      <c r="A174" s="9" t="s">
        <v>356</v>
      </c>
      <c r="B174" s="9" t="s">
        <v>267</v>
      </c>
      <c r="C174" s="9" t="s">
        <v>31</v>
      </c>
      <c r="D174" s="9" t="s">
        <v>60</v>
      </c>
      <c r="E174" s="9" t="s">
        <v>54</v>
      </c>
      <c r="F174" s="10" t="s">
        <v>34</v>
      </c>
      <c r="G174" s="9">
        <v>1112</v>
      </c>
      <c r="H174" s="9">
        <v>3410</v>
      </c>
      <c r="I174" s="11" t="s">
        <v>61</v>
      </c>
      <c r="J174" s="12">
        <v>16915207506</v>
      </c>
      <c r="K174" s="12">
        <v>17097784033</v>
      </c>
      <c r="L174" s="12">
        <v>0</v>
      </c>
      <c r="M174" s="13">
        <f t="shared" si="12"/>
        <v>17097784033</v>
      </c>
      <c r="N174" s="12">
        <v>0</v>
      </c>
      <c r="O174" s="12">
        <v>1427744970</v>
      </c>
      <c r="P174" s="12">
        <v>0</v>
      </c>
      <c r="Q174" s="12">
        <v>15670039063</v>
      </c>
      <c r="R174" s="12">
        <v>15670039063</v>
      </c>
      <c r="S174" s="12">
        <v>0</v>
      </c>
      <c r="T174" s="12">
        <v>0</v>
      </c>
      <c r="U174" s="12">
        <v>0</v>
      </c>
      <c r="V174" s="13">
        <f t="shared" si="13"/>
        <v>0</v>
      </c>
      <c r="W174" s="14">
        <f t="shared" si="14"/>
        <v>0.9164953208413239</v>
      </c>
      <c r="X174" s="14">
        <f t="shared" si="15"/>
        <v>0.9164953208413239</v>
      </c>
      <c r="Y174" s="14">
        <f t="shared" si="16"/>
        <v>8.3504679158676098E-2</v>
      </c>
      <c r="Z174" s="14">
        <f t="shared" si="17"/>
        <v>1</v>
      </c>
    </row>
    <row r="175" spans="1:26" ht="65" outlineLevel="2" x14ac:dyDescent="0.35">
      <c r="A175" s="9" t="s">
        <v>356</v>
      </c>
      <c r="B175" s="9" t="s">
        <v>267</v>
      </c>
      <c r="C175" s="9" t="s">
        <v>31</v>
      </c>
      <c r="D175" s="9" t="s">
        <v>62</v>
      </c>
      <c r="E175" s="9" t="s">
        <v>54</v>
      </c>
      <c r="F175" s="10" t="s">
        <v>34</v>
      </c>
      <c r="G175" s="9">
        <v>1112</v>
      </c>
      <c r="H175" s="9">
        <v>3410</v>
      </c>
      <c r="I175" s="11" t="s">
        <v>63</v>
      </c>
      <c r="J175" s="12">
        <v>8457603753</v>
      </c>
      <c r="K175" s="12">
        <v>8600559903</v>
      </c>
      <c r="L175" s="12">
        <v>0</v>
      </c>
      <c r="M175" s="13">
        <f t="shared" si="12"/>
        <v>8600559903</v>
      </c>
      <c r="N175" s="12">
        <v>0</v>
      </c>
      <c r="O175" s="12">
        <v>754226301</v>
      </c>
      <c r="P175" s="12">
        <v>0</v>
      </c>
      <c r="Q175" s="12">
        <v>7846333602</v>
      </c>
      <c r="R175" s="12">
        <v>7846333602</v>
      </c>
      <c r="S175" s="12">
        <v>0</v>
      </c>
      <c r="T175" s="12">
        <v>0</v>
      </c>
      <c r="U175" s="12">
        <v>0</v>
      </c>
      <c r="V175" s="13">
        <f t="shared" si="13"/>
        <v>0</v>
      </c>
      <c r="W175" s="14">
        <f t="shared" si="14"/>
        <v>0.91230497671007271</v>
      </c>
      <c r="X175" s="14">
        <f t="shared" si="15"/>
        <v>0.91230497671007271</v>
      </c>
      <c r="Y175" s="14">
        <f t="shared" si="16"/>
        <v>8.7695023289927315E-2</v>
      </c>
      <c r="Z175" s="14">
        <f t="shared" si="17"/>
        <v>1</v>
      </c>
    </row>
    <row r="176" spans="1:26" ht="52" outlineLevel="2" x14ac:dyDescent="0.35">
      <c r="A176" s="9" t="s">
        <v>356</v>
      </c>
      <c r="B176" s="9" t="s">
        <v>267</v>
      </c>
      <c r="C176" s="9" t="s">
        <v>31</v>
      </c>
      <c r="D176" s="9" t="s">
        <v>64</v>
      </c>
      <c r="E176" s="9" t="s">
        <v>54</v>
      </c>
      <c r="F176" s="10" t="s">
        <v>34</v>
      </c>
      <c r="G176" s="9">
        <v>1112</v>
      </c>
      <c r="H176" s="9">
        <v>3410</v>
      </c>
      <c r="I176" s="11" t="s">
        <v>65</v>
      </c>
      <c r="J176" s="12">
        <v>33313267103</v>
      </c>
      <c r="K176" s="12">
        <v>33483400277</v>
      </c>
      <c r="L176" s="12">
        <v>0</v>
      </c>
      <c r="M176" s="13">
        <f t="shared" si="12"/>
        <v>33483400277</v>
      </c>
      <c r="N176" s="12">
        <v>0</v>
      </c>
      <c r="O176" s="12">
        <v>133174</v>
      </c>
      <c r="P176" s="12">
        <v>0</v>
      </c>
      <c r="Q176" s="12">
        <v>33483267103</v>
      </c>
      <c r="R176" s="12">
        <v>33483267103</v>
      </c>
      <c r="S176" s="12">
        <v>0</v>
      </c>
      <c r="T176" s="12">
        <v>0</v>
      </c>
      <c r="U176" s="12">
        <v>0</v>
      </c>
      <c r="V176" s="13">
        <f t="shared" si="13"/>
        <v>0</v>
      </c>
      <c r="W176" s="14">
        <f t="shared" si="14"/>
        <v>0.99999602268590115</v>
      </c>
      <c r="X176" s="14">
        <f t="shared" si="15"/>
        <v>0.99999602268590115</v>
      </c>
      <c r="Y176" s="14">
        <f t="shared" si="16"/>
        <v>3.9773140988753833E-6</v>
      </c>
      <c r="Z176" s="14">
        <f t="shared" si="17"/>
        <v>1</v>
      </c>
    </row>
    <row r="177" spans="1:26" outlineLevel="2" x14ac:dyDescent="0.35">
      <c r="A177" s="9" t="s">
        <v>356</v>
      </c>
      <c r="B177" s="9" t="s">
        <v>268</v>
      </c>
      <c r="C177" s="9" t="s">
        <v>31</v>
      </c>
      <c r="D177" s="9" t="s">
        <v>32</v>
      </c>
      <c r="E177" s="9" t="s">
        <v>33</v>
      </c>
      <c r="F177" s="10" t="s">
        <v>34</v>
      </c>
      <c r="G177" s="9">
        <v>1111</v>
      </c>
      <c r="H177" s="9">
        <v>3420</v>
      </c>
      <c r="I177" s="11" t="s">
        <v>35</v>
      </c>
      <c r="J177" s="37" t="s">
        <v>447</v>
      </c>
      <c r="K177" s="12">
        <v>500000000</v>
      </c>
      <c r="L177" s="12">
        <v>0</v>
      </c>
      <c r="M177" s="13">
        <f t="shared" si="12"/>
        <v>500000000</v>
      </c>
      <c r="N177" s="12">
        <v>0</v>
      </c>
      <c r="O177" s="12">
        <v>0</v>
      </c>
      <c r="P177" s="12">
        <v>0</v>
      </c>
      <c r="Q177" s="12">
        <v>0</v>
      </c>
      <c r="R177" s="12">
        <v>0</v>
      </c>
      <c r="S177" s="12">
        <v>500000000</v>
      </c>
      <c r="T177" s="12">
        <v>500000000</v>
      </c>
      <c r="U177" s="12">
        <v>0</v>
      </c>
      <c r="V177" s="13">
        <f t="shared" si="13"/>
        <v>500000000</v>
      </c>
      <c r="W177" s="14">
        <f t="shared" si="14"/>
        <v>0</v>
      </c>
      <c r="X177" s="14">
        <f t="shared" si="15"/>
        <v>0</v>
      </c>
      <c r="Y177" s="14">
        <f t="shared" si="16"/>
        <v>0</v>
      </c>
      <c r="Z177" s="14">
        <f t="shared" si="17"/>
        <v>0</v>
      </c>
    </row>
    <row r="178" spans="1:26" outlineLevel="2" x14ac:dyDescent="0.35">
      <c r="A178" s="9" t="s">
        <v>356</v>
      </c>
      <c r="B178" s="9" t="s">
        <v>268</v>
      </c>
      <c r="C178" s="9" t="s">
        <v>31</v>
      </c>
      <c r="D178" s="9" t="s">
        <v>32</v>
      </c>
      <c r="E178" s="9" t="s">
        <v>33</v>
      </c>
      <c r="F178" s="10" t="s">
        <v>36</v>
      </c>
      <c r="G178" s="9">
        <v>1111</v>
      </c>
      <c r="H178" s="9">
        <v>3420</v>
      </c>
      <c r="I178" s="11" t="s">
        <v>35</v>
      </c>
      <c r="J178" s="12">
        <v>147924816921</v>
      </c>
      <c r="K178" s="12">
        <v>149627615197</v>
      </c>
      <c r="L178" s="12">
        <v>0</v>
      </c>
      <c r="M178" s="13">
        <f t="shared" si="12"/>
        <v>149627615197</v>
      </c>
      <c r="N178" s="12">
        <v>0</v>
      </c>
      <c r="O178" s="12">
        <v>82752406.159999996</v>
      </c>
      <c r="P178" s="12">
        <v>0</v>
      </c>
      <c r="Q178" s="12">
        <v>137403149158.78999</v>
      </c>
      <c r="R178" s="12">
        <v>137403149158.78999</v>
      </c>
      <c r="S178" s="12">
        <v>12141713632.049999</v>
      </c>
      <c r="T178" s="12">
        <v>12141713632.049999</v>
      </c>
      <c r="U178" s="12">
        <v>0</v>
      </c>
      <c r="V178" s="13">
        <f t="shared" si="13"/>
        <v>12141713632.050003</v>
      </c>
      <c r="W178" s="14">
        <f t="shared" si="14"/>
        <v>0.9183007359830252</v>
      </c>
      <c r="X178" s="14">
        <f t="shared" si="15"/>
        <v>0.9183007359830252</v>
      </c>
      <c r="Y178" s="14">
        <f t="shared" si="16"/>
        <v>5.5305570466419602E-4</v>
      </c>
      <c r="Z178" s="14">
        <f t="shared" si="17"/>
        <v>0.91885379168768944</v>
      </c>
    </row>
    <row r="179" spans="1:26" outlineLevel="2" x14ac:dyDescent="0.35">
      <c r="A179" s="9" t="s">
        <v>356</v>
      </c>
      <c r="B179" s="9" t="s">
        <v>268</v>
      </c>
      <c r="C179" s="9" t="s">
        <v>31</v>
      </c>
      <c r="D179" s="9" t="s">
        <v>37</v>
      </c>
      <c r="E179" s="9" t="s">
        <v>33</v>
      </c>
      <c r="F179" s="10" t="s">
        <v>34</v>
      </c>
      <c r="G179" s="9">
        <v>1111</v>
      </c>
      <c r="H179" s="9">
        <v>3420</v>
      </c>
      <c r="I179" s="11" t="s">
        <v>38</v>
      </c>
      <c r="J179" s="37" t="s">
        <v>447</v>
      </c>
      <c r="K179" s="12">
        <v>2790000000</v>
      </c>
      <c r="L179" s="12">
        <v>0</v>
      </c>
      <c r="M179" s="13">
        <f t="shared" si="12"/>
        <v>2790000000</v>
      </c>
      <c r="N179" s="12">
        <v>0</v>
      </c>
      <c r="O179" s="12">
        <v>0</v>
      </c>
      <c r="P179" s="12">
        <v>0</v>
      </c>
      <c r="Q179" s="12">
        <v>2790000000</v>
      </c>
      <c r="R179" s="12">
        <v>2790000000</v>
      </c>
      <c r="S179" s="12">
        <v>0</v>
      </c>
      <c r="T179" s="12">
        <v>0</v>
      </c>
      <c r="U179" s="12">
        <v>0</v>
      </c>
      <c r="V179" s="13">
        <f t="shared" si="13"/>
        <v>0</v>
      </c>
      <c r="W179" s="14">
        <f t="shared" si="14"/>
        <v>1</v>
      </c>
      <c r="X179" s="14">
        <f t="shared" si="15"/>
        <v>1</v>
      </c>
      <c r="Y179" s="14">
        <f t="shared" si="16"/>
        <v>0</v>
      </c>
      <c r="Z179" s="14">
        <f t="shared" si="17"/>
        <v>1</v>
      </c>
    </row>
    <row r="180" spans="1:26" outlineLevel="2" x14ac:dyDescent="0.35">
      <c r="A180" s="9" t="s">
        <v>356</v>
      </c>
      <c r="B180" s="9" t="s">
        <v>268</v>
      </c>
      <c r="C180" s="9" t="s">
        <v>31</v>
      </c>
      <c r="D180" s="9" t="s">
        <v>37</v>
      </c>
      <c r="E180" s="9" t="s">
        <v>33</v>
      </c>
      <c r="F180" s="10" t="s">
        <v>36</v>
      </c>
      <c r="G180" s="9">
        <v>1111</v>
      </c>
      <c r="H180" s="9">
        <v>3420</v>
      </c>
      <c r="I180" s="11" t="s">
        <v>38</v>
      </c>
      <c r="J180" s="12">
        <v>6840631289</v>
      </c>
      <c r="K180" s="12">
        <v>8075796287</v>
      </c>
      <c r="L180" s="12">
        <v>0</v>
      </c>
      <c r="M180" s="13">
        <f t="shared" si="12"/>
        <v>8075796287</v>
      </c>
      <c r="N180" s="12">
        <v>0</v>
      </c>
      <c r="O180" s="12">
        <v>19676867.210000001</v>
      </c>
      <c r="P180" s="12">
        <v>0</v>
      </c>
      <c r="Q180" s="12">
        <v>6752628451.9799995</v>
      </c>
      <c r="R180" s="12">
        <v>6752628451.9799995</v>
      </c>
      <c r="S180" s="12">
        <v>1303490967.8099999</v>
      </c>
      <c r="T180" s="12">
        <v>1303490967.8099999</v>
      </c>
      <c r="U180" s="12">
        <v>0</v>
      </c>
      <c r="V180" s="13">
        <f t="shared" si="13"/>
        <v>1303490967.8100004</v>
      </c>
      <c r="W180" s="14">
        <f t="shared" si="14"/>
        <v>0.83615636303877949</v>
      </c>
      <c r="X180" s="14">
        <f t="shared" si="15"/>
        <v>0.83615636303877949</v>
      </c>
      <c r="Y180" s="14">
        <f t="shared" si="16"/>
        <v>2.4365234722023396E-3</v>
      </c>
      <c r="Z180" s="14">
        <f t="shared" si="17"/>
        <v>0.83859288651098185</v>
      </c>
    </row>
    <row r="181" spans="1:26" outlineLevel="2" x14ac:dyDescent="0.35">
      <c r="A181" s="9" t="s">
        <v>356</v>
      </c>
      <c r="B181" s="9" t="s">
        <v>268</v>
      </c>
      <c r="C181" s="9" t="s">
        <v>31</v>
      </c>
      <c r="D181" s="9" t="s">
        <v>39</v>
      </c>
      <c r="E181" s="9" t="s">
        <v>33</v>
      </c>
      <c r="F181" s="10" t="s">
        <v>34</v>
      </c>
      <c r="G181" s="9">
        <v>1111</v>
      </c>
      <c r="H181" s="9">
        <v>3420</v>
      </c>
      <c r="I181" s="11" t="s">
        <v>40</v>
      </c>
      <c r="J181" s="37" t="s">
        <v>447</v>
      </c>
      <c r="K181" s="12">
        <v>3894194</v>
      </c>
      <c r="L181" s="12">
        <v>0</v>
      </c>
      <c r="M181" s="13">
        <f t="shared" si="12"/>
        <v>3894194</v>
      </c>
      <c r="N181" s="12">
        <v>0</v>
      </c>
      <c r="O181" s="12">
        <v>0</v>
      </c>
      <c r="P181" s="12">
        <v>0</v>
      </c>
      <c r="Q181" s="12">
        <v>3894193.94</v>
      </c>
      <c r="R181" s="12">
        <v>3894193.94</v>
      </c>
      <c r="S181" s="12">
        <v>0.06</v>
      </c>
      <c r="T181" s="12">
        <v>0.06</v>
      </c>
      <c r="U181" s="12">
        <v>0</v>
      </c>
      <c r="V181" s="13">
        <f t="shared" si="13"/>
        <v>6.0000000055879354E-2</v>
      </c>
      <c r="W181" s="14">
        <f t="shared" si="14"/>
        <v>0.9999999845924471</v>
      </c>
      <c r="X181" s="14">
        <f t="shared" si="15"/>
        <v>0.9999999845924471</v>
      </c>
      <c r="Y181" s="14">
        <f t="shared" si="16"/>
        <v>0</v>
      </c>
      <c r="Z181" s="14">
        <f t="shared" si="17"/>
        <v>0.9999999845924471</v>
      </c>
    </row>
    <row r="182" spans="1:26" outlineLevel="2" x14ac:dyDescent="0.35">
      <c r="A182" s="9" t="s">
        <v>356</v>
      </c>
      <c r="B182" s="9" t="s">
        <v>268</v>
      </c>
      <c r="C182" s="9" t="s">
        <v>31</v>
      </c>
      <c r="D182" s="9" t="s">
        <v>357</v>
      </c>
      <c r="E182" s="9" t="s">
        <v>33</v>
      </c>
      <c r="F182" s="10" t="s">
        <v>36</v>
      </c>
      <c r="G182" s="9">
        <v>1111</v>
      </c>
      <c r="H182" s="9">
        <v>3420</v>
      </c>
      <c r="I182" s="11" t="s">
        <v>358</v>
      </c>
      <c r="J182" s="12">
        <v>134141282</v>
      </c>
      <c r="K182" s="12">
        <v>123141280</v>
      </c>
      <c r="L182" s="12">
        <v>0</v>
      </c>
      <c r="M182" s="13">
        <f t="shared" si="12"/>
        <v>123141280</v>
      </c>
      <c r="N182" s="12">
        <v>0</v>
      </c>
      <c r="O182" s="12">
        <v>11825.73</v>
      </c>
      <c r="P182" s="12">
        <v>0</v>
      </c>
      <c r="Q182" s="12">
        <v>105788712.89</v>
      </c>
      <c r="R182" s="12">
        <v>105788712.89</v>
      </c>
      <c r="S182" s="12">
        <v>17340741.379999999</v>
      </c>
      <c r="T182" s="12">
        <v>17340741.379999999</v>
      </c>
      <c r="U182" s="12">
        <v>0</v>
      </c>
      <c r="V182" s="13">
        <f t="shared" si="13"/>
        <v>17340741.379999995</v>
      </c>
      <c r="W182" s="14">
        <f t="shared" si="14"/>
        <v>0.85908407716729918</v>
      </c>
      <c r="X182" s="14">
        <f t="shared" si="15"/>
        <v>0.85908407716729918</v>
      </c>
      <c r="Y182" s="14">
        <f t="shared" si="16"/>
        <v>9.6033840154982958E-5</v>
      </c>
      <c r="Z182" s="14">
        <f t="shared" si="17"/>
        <v>0.85918011100745417</v>
      </c>
    </row>
    <row r="183" spans="1:26" outlineLevel="2" x14ac:dyDescent="0.35">
      <c r="A183" s="9" t="s">
        <v>356</v>
      </c>
      <c r="B183" s="9" t="s">
        <v>268</v>
      </c>
      <c r="C183" s="9" t="s">
        <v>31</v>
      </c>
      <c r="D183" s="9" t="s">
        <v>359</v>
      </c>
      <c r="E183" s="9" t="s">
        <v>33</v>
      </c>
      <c r="F183" s="10" t="s">
        <v>34</v>
      </c>
      <c r="G183" s="9">
        <v>1111</v>
      </c>
      <c r="H183" s="9">
        <v>3420</v>
      </c>
      <c r="I183" s="11" t="s">
        <v>360</v>
      </c>
      <c r="J183" s="12">
        <v>113219174</v>
      </c>
      <c r="K183" s="12">
        <v>143663237</v>
      </c>
      <c r="L183" s="12">
        <v>0</v>
      </c>
      <c r="M183" s="13">
        <f t="shared" si="12"/>
        <v>143663237</v>
      </c>
      <c r="N183" s="12">
        <v>0</v>
      </c>
      <c r="O183" s="12">
        <v>47875883.810000002</v>
      </c>
      <c r="P183" s="12">
        <v>0</v>
      </c>
      <c r="Q183" s="12">
        <v>95787353.189999998</v>
      </c>
      <c r="R183" s="12">
        <v>95304770.510000005</v>
      </c>
      <c r="S183" s="12">
        <v>0</v>
      </c>
      <c r="T183" s="12">
        <v>0</v>
      </c>
      <c r="U183" s="12">
        <v>0</v>
      </c>
      <c r="V183" s="13">
        <f t="shared" si="13"/>
        <v>0</v>
      </c>
      <c r="W183" s="14">
        <f t="shared" si="14"/>
        <v>0.66674923376535078</v>
      </c>
      <c r="X183" s="14">
        <f t="shared" si="15"/>
        <v>0.66674923376535078</v>
      </c>
      <c r="Y183" s="14">
        <f t="shared" si="16"/>
        <v>0.33325076623464917</v>
      </c>
      <c r="Z183" s="14">
        <f t="shared" si="17"/>
        <v>1</v>
      </c>
    </row>
    <row r="184" spans="1:26" outlineLevel="2" x14ac:dyDescent="0.35">
      <c r="A184" s="9" t="s">
        <v>356</v>
      </c>
      <c r="B184" s="9" t="s">
        <v>268</v>
      </c>
      <c r="C184" s="9" t="s">
        <v>31</v>
      </c>
      <c r="D184" s="9" t="s">
        <v>43</v>
      </c>
      <c r="E184" s="9" t="s">
        <v>33</v>
      </c>
      <c r="F184" s="10" t="s">
        <v>36</v>
      </c>
      <c r="G184" s="9">
        <v>1111</v>
      </c>
      <c r="H184" s="9">
        <v>3420</v>
      </c>
      <c r="I184" s="11" t="s">
        <v>44</v>
      </c>
      <c r="J184" s="12">
        <v>41779789192</v>
      </c>
      <c r="K184" s="12">
        <v>41728148356</v>
      </c>
      <c r="L184" s="12">
        <v>0</v>
      </c>
      <c r="M184" s="13">
        <f t="shared" si="12"/>
        <v>41728148356</v>
      </c>
      <c r="N184" s="12">
        <v>0</v>
      </c>
      <c r="O184" s="12">
        <v>15042312.68</v>
      </c>
      <c r="P184" s="12">
        <v>0</v>
      </c>
      <c r="Q184" s="12">
        <v>37993986072.669998</v>
      </c>
      <c r="R184" s="12">
        <v>37993986072.669998</v>
      </c>
      <c r="S184" s="12">
        <v>3719119970.6500001</v>
      </c>
      <c r="T184" s="12">
        <v>3719119970.6500001</v>
      </c>
      <c r="U184" s="12">
        <v>0</v>
      </c>
      <c r="V184" s="13">
        <f t="shared" si="13"/>
        <v>3719119970.6500015</v>
      </c>
      <c r="W184" s="14">
        <f t="shared" si="14"/>
        <v>0.91051214994079466</v>
      </c>
      <c r="X184" s="14">
        <f t="shared" si="15"/>
        <v>0.91051214994079466</v>
      </c>
      <c r="Y184" s="14">
        <f t="shared" si="16"/>
        <v>3.6048358895937203E-4</v>
      </c>
      <c r="Z184" s="14">
        <f t="shared" si="17"/>
        <v>0.91087263352975401</v>
      </c>
    </row>
    <row r="185" spans="1:26" outlineLevel="2" x14ac:dyDescent="0.35">
      <c r="A185" s="9" t="s">
        <v>356</v>
      </c>
      <c r="B185" s="9" t="s">
        <v>268</v>
      </c>
      <c r="C185" s="9" t="s">
        <v>31</v>
      </c>
      <c r="D185" s="9" t="s">
        <v>45</v>
      </c>
      <c r="E185" s="9" t="s">
        <v>33</v>
      </c>
      <c r="F185" s="10" t="s">
        <v>36</v>
      </c>
      <c r="G185" s="9">
        <v>1111</v>
      </c>
      <c r="H185" s="9">
        <v>3420</v>
      </c>
      <c r="I185" s="11" t="s">
        <v>46</v>
      </c>
      <c r="J185" s="12">
        <v>7810281577</v>
      </c>
      <c r="K185" s="12">
        <v>7677626816</v>
      </c>
      <c r="L185" s="12">
        <v>0</v>
      </c>
      <c r="M185" s="13">
        <f t="shared" si="12"/>
        <v>7677626816</v>
      </c>
      <c r="N185" s="12">
        <v>0</v>
      </c>
      <c r="O185" s="12">
        <v>1788039.8</v>
      </c>
      <c r="P185" s="12">
        <v>0</v>
      </c>
      <c r="Q185" s="12">
        <v>6907922853.5</v>
      </c>
      <c r="R185" s="12">
        <v>6907922853.5</v>
      </c>
      <c r="S185" s="12">
        <v>767915922.70000005</v>
      </c>
      <c r="T185" s="12">
        <v>767915922.70000005</v>
      </c>
      <c r="U185" s="12">
        <v>0</v>
      </c>
      <c r="V185" s="13">
        <f t="shared" si="13"/>
        <v>767915922.69999981</v>
      </c>
      <c r="W185" s="14">
        <f t="shared" si="14"/>
        <v>0.89974715091700541</v>
      </c>
      <c r="X185" s="14">
        <f t="shared" si="15"/>
        <v>0.89974715091700541</v>
      </c>
      <c r="Y185" s="14">
        <f t="shared" si="16"/>
        <v>2.3288964713337796E-4</v>
      </c>
      <c r="Z185" s="14">
        <f t="shared" si="17"/>
        <v>0.89998004056413883</v>
      </c>
    </row>
    <row r="186" spans="1:26" outlineLevel="2" x14ac:dyDescent="0.35">
      <c r="A186" s="9" t="s">
        <v>356</v>
      </c>
      <c r="B186" s="9" t="s">
        <v>268</v>
      </c>
      <c r="C186" s="9" t="s">
        <v>31</v>
      </c>
      <c r="D186" s="9" t="s">
        <v>47</v>
      </c>
      <c r="E186" s="9" t="s">
        <v>33</v>
      </c>
      <c r="F186" s="10" t="s">
        <v>34</v>
      </c>
      <c r="G186" s="9">
        <v>1111</v>
      </c>
      <c r="H186" s="9">
        <v>3420</v>
      </c>
      <c r="I186" s="11" t="s">
        <v>48</v>
      </c>
      <c r="J186" s="12">
        <v>21761833198</v>
      </c>
      <c r="K186" s="12">
        <v>23515817327</v>
      </c>
      <c r="L186" s="12">
        <v>0</v>
      </c>
      <c r="M186" s="13">
        <f t="shared" si="12"/>
        <v>23515817327</v>
      </c>
      <c r="N186" s="12">
        <v>0</v>
      </c>
      <c r="O186" s="12">
        <v>0</v>
      </c>
      <c r="P186" s="12">
        <v>0</v>
      </c>
      <c r="Q186" s="12">
        <v>798157690.65999997</v>
      </c>
      <c r="R186" s="12">
        <v>798157690.65999997</v>
      </c>
      <c r="S186" s="12">
        <v>22717659636.34</v>
      </c>
      <c r="T186" s="12">
        <v>22717659636.34</v>
      </c>
      <c r="U186" s="12">
        <v>0</v>
      </c>
      <c r="V186" s="13">
        <f t="shared" si="13"/>
        <v>22717659636.34</v>
      </c>
      <c r="W186" s="14">
        <f t="shared" si="14"/>
        <v>3.3941311907691361E-2</v>
      </c>
      <c r="X186" s="14">
        <f t="shared" si="15"/>
        <v>3.3941311907691361E-2</v>
      </c>
      <c r="Y186" s="14">
        <f t="shared" si="16"/>
        <v>0</v>
      </c>
      <c r="Z186" s="14">
        <f t="shared" si="17"/>
        <v>3.3941311907691361E-2</v>
      </c>
    </row>
    <row r="187" spans="1:26" outlineLevel="2" x14ac:dyDescent="0.35">
      <c r="A187" s="9" t="s">
        <v>356</v>
      </c>
      <c r="B187" s="9" t="s">
        <v>268</v>
      </c>
      <c r="C187" s="9" t="s">
        <v>31</v>
      </c>
      <c r="D187" s="9" t="s">
        <v>49</v>
      </c>
      <c r="E187" s="9" t="s">
        <v>33</v>
      </c>
      <c r="F187" s="10" t="s">
        <v>34</v>
      </c>
      <c r="G187" s="9">
        <v>1111</v>
      </c>
      <c r="H187" s="9">
        <v>3420</v>
      </c>
      <c r="I187" s="11" t="s">
        <v>50</v>
      </c>
      <c r="J187" s="12">
        <v>19727040891</v>
      </c>
      <c r="K187" s="12">
        <v>20052116024</v>
      </c>
      <c r="L187" s="12">
        <v>0</v>
      </c>
      <c r="M187" s="13">
        <f t="shared" si="12"/>
        <v>20052116024</v>
      </c>
      <c r="N187" s="12">
        <v>0</v>
      </c>
      <c r="O187" s="12">
        <v>7294849.6399999997</v>
      </c>
      <c r="P187" s="12">
        <v>0</v>
      </c>
      <c r="Q187" s="12">
        <v>19949679545.290001</v>
      </c>
      <c r="R187" s="12">
        <v>19949679545.290001</v>
      </c>
      <c r="S187" s="12">
        <v>95141629.069999993</v>
      </c>
      <c r="T187" s="12">
        <v>95141629.069999993</v>
      </c>
      <c r="U187" s="12">
        <v>0</v>
      </c>
      <c r="V187" s="13">
        <f t="shared" si="13"/>
        <v>95141629.069999695</v>
      </c>
      <c r="W187" s="14">
        <f t="shared" si="14"/>
        <v>0.99489148783163861</v>
      </c>
      <c r="X187" s="14">
        <f t="shared" si="15"/>
        <v>0.99489148783163861</v>
      </c>
      <c r="Y187" s="14">
        <f t="shared" si="16"/>
        <v>3.6379450584012838E-4</v>
      </c>
      <c r="Z187" s="14">
        <f t="shared" si="17"/>
        <v>0.99525528233747873</v>
      </c>
    </row>
    <row r="188" spans="1:26" outlineLevel="2" x14ac:dyDescent="0.35">
      <c r="A188" s="9" t="s">
        <v>356</v>
      </c>
      <c r="B188" s="9" t="s">
        <v>268</v>
      </c>
      <c r="C188" s="9" t="s">
        <v>31</v>
      </c>
      <c r="D188" s="9" t="s">
        <v>51</v>
      </c>
      <c r="E188" s="9" t="s">
        <v>33</v>
      </c>
      <c r="F188" s="10" t="s">
        <v>36</v>
      </c>
      <c r="G188" s="9">
        <v>1111</v>
      </c>
      <c r="H188" s="9">
        <v>3420</v>
      </c>
      <c r="I188" s="11" t="s">
        <v>52</v>
      </c>
      <c r="J188" s="12">
        <v>47755062359</v>
      </c>
      <c r="K188" s="12">
        <v>49578906612</v>
      </c>
      <c r="L188" s="12">
        <v>0</v>
      </c>
      <c r="M188" s="13">
        <f t="shared" si="12"/>
        <v>49578906612</v>
      </c>
      <c r="N188" s="12">
        <v>0</v>
      </c>
      <c r="O188" s="12">
        <v>17913223.370000001</v>
      </c>
      <c r="P188" s="12">
        <v>0</v>
      </c>
      <c r="Q188" s="12">
        <v>44389648845.529999</v>
      </c>
      <c r="R188" s="12">
        <v>44389648845.529999</v>
      </c>
      <c r="S188" s="12">
        <v>5171344543.1000004</v>
      </c>
      <c r="T188" s="12">
        <v>5171344543.1000004</v>
      </c>
      <c r="U188" s="12">
        <v>0</v>
      </c>
      <c r="V188" s="13">
        <f t="shared" si="13"/>
        <v>5171344543.0999985</v>
      </c>
      <c r="W188" s="14">
        <f t="shared" si="14"/>
        <v>0.8953333560362543</v>
      </c>
      <c r="X188" s="14">
        <f t="shared" si="15"/>
        <v>0.8953333560362543</v>
      </c>
      <c r="Y188" s="14">
        <f t="shared" si="16"/>
        <v>3.6130735012345578E-4</v>
      </c>
      <c r="Z188" s="14">
        <f t="shared" si="17"/>
        <v>0.89569466338637771</v>
      </c>
    </row>
    <row r="189" spans="1:26" ht="78" outlineLevel="2" x14ac:dyDescent="0.35">
      <c r="A189" s="9" t="s">
        <v>356</v>
      </c>
      <c r="B189" s="9" t="s">
        <v>268</v>
      </c>
      <c r="C189" s="9" t="s">
        <v>31</v>
      </c>
      <c r="D189" s="9" t="s">
        <v>53</v>
      </c>
      <c r="E189" s="9" t="s">
        <v>54</v>
      </c>
      <c r="F189" s="10" t="s">
        <v>34</v>
      </c>
      <c r="G189" s="9">
        <v>1112</v>
      </c>
      <c r="H189" s="9">
        <v>3420</v>
      </c>
      <c r="I189" s="11" t="s">
        <v>55</v>
      </c>
      <c r="J189" s="12">
        <v>25172188511</v>
      </c>
      <c r="K189" s="12">
        <v>25192118227</v>
      </c>
      <c r="L189" s="12">
        <v>0</v>
      </c>
      <c r="M189" s="13">
        <f t="shared" si="12"/>
        <v>25192118227</v>
      </c>
      <c r="N189" s="12">
        <v>0</v>
      </c>
      <c r="O189" s="12">
        <v>1543968417</v>
      </c>
      <c r="P189" s="12">
        <v>0</v>
      </c>
      <c r="Q189" s="12">
        <v>23648149810</v>
      </c>
      <c r="R189" s="12">
        <v>23648149810</v>
      </c>
      <c r="S189" s="12">
        <v>0</v>
      </c>
      <c r="T189" s="12">
        <v>0</v>
      </c>
      <c r="U189" s="12">
        <v>0</v>
      </c>
      <c r="V189" s="13">
        <f t="shared" si="13"/>
        <v>0</v>
      </c>
      <c r="W189" s="14">
        <f t="shared" si="14"/>
        <v>0.93871224312748613</v>
      </c>
      <c r="X189" s="14">
        <f t="shared" si="15"/>
        <v>0.93871224312748613</v>
      </c>
      <c r="Y189" s="14">
        <f t="shared" si="16"/>
        <v>6.1287756872513824E-2</v>
      </c>
      <c r="Z189" s="14">
        <f t="shared" si="17"/>
        <v>1</v>
      </c>
    </row>
    <row r="190" spans="1:26" ht="78" outlineLevel="2" x14ac:dyDescent="0.35">
      <c r="A190" s="9" t="s">
        <v>356</v>
      </c>
      <c r="B190" s="9" t="s">
        <v>268</v>
      </c>
      <c r="C190" s="9" t="s">
        <v>31</v>
      </c>
      <c r="D190" s="9" t="s">
        <v>53</v>
      </c>
      <c r="E190" s="9" t="s">
        <v>54</v>
      </c>
      <c r="F190" s="10" t="s">
        <v>36</v>
      </c>
      <c r="G190" s="9">
        <v>1112</v>
      </c>
      <c r="H190" s="9">
        <v>3420</v>
      </c>
      <c r="I190" s="11" t="s">
        <v>55</v>
      </c>
      <c r="J190" s="37" t="s">
        <v>447</v>
      </c>
      <c r="K190" s="12">
        <v>553254458</v>
      </c>
      <c r="L190" s="12">
        <v>0</v>
      </c>
      <c r="M190" s="13">
        <f t="shared" si="12"/>
        <v>553254458</v>
      </c>
      <c r="N190" s="12">
        <v>0</v>
      </c>
      <c r="O190" s="12">
        <v>553254458</v>
      </c>
      <c r="P190" s="12">
        <v>0</v>
      </c>
      <c r="Q190" s="12">
        <v>0</v>
      </c>
      <c r="R190" s="12">
        <v>0</v>
      </c>
      <c r="S190" s="12">
        <v>0</v>
      </c>
      <c r="T190" s="12">
        <v>0</v>
      </c>
      <c r="U190" s="12">
        <v>0</v>
      </c>
      <c r="V190" s="13">
        <f t="shared" si="13"/>
        <v>0</v>
      </c>
      <c r="W190" s="14">
        <f t="shared" si="14"/>
        <v>0</v>
      </c>
      <c r="X190" s="14">
        <f t="shared" si="15"/>
        <v>0</v>
      </c>
      <c r="Y190" s="14">
        <f t="shared" si="16"/>
        <v>1</v>
      </c>
      <c r="Z190" s="14">
        <f t="shared" si="17"/>
        <v>1</v>
      </c>
    </row>
    <row r="191" spans="1:26" ht="52" outlineLevel="2" x14ac:dyDescent="0.35">
      <c r="A191" s="9" t="s">
        <v>356</v>
      </c>
      <c r="B191" s="9" t="s">
        <v>268</v>
      </c>
      <c r="C191" s="9" t="s">
        <v>31</v>
      </c>
      <c r="D191" s="9" t="s">
        <v>56</v>
      </c>
      <c r="E191" s="9" t="s">
        <v>54</v>
      </c>
      <c r="F191" s="10" t="s">
        <v>34</v>
      </c>
      <c r="G191" s="9">
        <v>1112</v>
      </c>
      <c r="H191" s="9">
        <v>3420</v>
      </c>
      <c r="I191" s="11" t="s">
        <v>57</v>
      </c>
      <c r="J191" s="12">
        <v>1360658838</v>
      </c>
      <c r="K191" s="12">
        <v>1400469146</v>
      </c>
      <c r="L191" s="12">
        <v>0</v>
      </c>
      <c r="M191" s="13">
        <f t="shared" si="12"/>
        <v>1400469146</v>
      </c>
      <c r="N191" s="12">
        <v>0</v>
      </c>
      <c r="O191" s="12">
        <v>122053822</v>
      </c>
      <c r="P191" s="12">
        <v>0</v>
      </c>
      <c r="Q191" s="12">
        <v>1278415324</v>
      </c>
      <c r="R191" s="12">
        <v>1278415324</v>
      </c>
      <c r="S191" s="12">
        <v>0</v>
      </c>
      <c r="T191" s="12">
        <v>0</v>
      </c>
      <c r="U191" s="12">
        <v>0</v>
      </c>
      <c r="V191" s="13">
        <f t="shared" si="13"/>
        <v>0</v>
      </c>
      <c r="W191" s="14">
        <f t="shared" si="14"/>
        <v>0.91284790361243706</v>
      </c>
      <c r="X191" s="14">
        <f t="shared" si="15"/>
        <v>0.91284790361243706</v>
      </c>
      <c r="Y191" s="14">
        <f t="shared" si="16"/>
        <v>8.7152096387562966E-2</v>
      </c>
      <c r="Z191" s="14">
        <f t="shared" si="17"/>
        <v>1</v>
      </c>
    </row>
    <row r="192" spans="1:26" ht="78" outlineLevel="2" x14ac:dyDescent="0.35">
      <c r="A192" s="9" t="s">
        <v>356</v>
      </c>
      <c r="B192" s="9" t="s">
        <v>268</v>
      </c>
      <c r="C192" s="9" t="s">
        <v>31</v>
      </c>
      <c r="D192" s="9" t="s">
        <v>58</v>
      </c>
      <c r="E192" s="9" t="s">
        <v>54</v>
      </c>
      <c r="F192" s="10" t="s">
        <v>34</v>
      </c>
      <c r="G192" s="9">
        <v>1112</v>
      </c>
      <c r="H192" s="9">
        <v>3420</v>
      </c>
      <c r="I192" s="11" t="s">
        <v>200</v>
      </c>
      <c r="J192" s="12">
        <v>1475128310</v>
      </c>
      <c r="K192" s="12">
        <v>1103921404</v>
      </c>
      <c r="L192" s="12">
        <v>0</v>
      </c>
      <c r="M192" s="13">
        <f t="shared" si="12"/>
        <v>1103921404</v>
      </c>
      <c r="N192" s="12">
        <v>0</v>
      </c>
      <c r="O192" s="12">
        <v>236126063</v>
      </c>
      <c r="P192" s="12">
        <v>0</v>
      </c>
      <c r="Q192" s="12">
        <v>867795341</v>
      </c>
      <c r="R192" s="12">
        <v>867795341</v>
      </c>
      <c r="S192" s="12">
        <v>0</v>
      </c>
      <c r="T192" s="12">
        <v>0</v>
      </c>
      <c r="U192" s="12">
        <v>0</v>
      </c>
      <c r="V192" s="13">
        <f t="shared" si="13"/>
        <v>0</v>
      </c>
      <c r="W192" s="14">
        <f t="shared" si="14"/>
        <v>0.78610246875872691</v>
      </c>
      <c r="X192" s="14">
        <f t="shared" si="15"/>
        <v>0.78610246875872691</v>
      </c>
      <c r="Y192" s="14">
        <f t="shared" si="16"/>
        <v>0.21389753124127303</v>
      </c>
      <c r="Z192" s="14">
        <f t="shared" si="17"/>
        <v>1</v>
      </c>
    </row>
    <row r="193" spans="1:26" ht="52" outlineLevel="2" x14ac:dyDescent="0.35">
      <c r="A193" s="9" t="s">
        <v>356</v>
      </c>
      <c r="B193" s="9" t="s">
        <v>268</v>
      </c>
      <c r="C193" s="9" t="s">
        <v>31</v>
      </c>
      <c r="D193" s="9" t="s">
        <v>60</v>
      </c>
      <c r="E193" s="9" t="s">
        <v>54</v>
      </c>
      <c r="F193" s="10" t="s">
        <v>34</v>
      </c>
      <c r="G193" s="9">
        <v>1112</v>
      </c>
      <c r="H193" s="9">
        <v>3420</v>
      </c>
      <c r="I193" s="11" t="s">
        <v>61</v>
      </c>
      <c r="J193" s="12">
        <v>8163953031</v>
      </c>
      <c r="K193" s="12">
        <v>8367382541</v>
      </c>
      <c r="L193" s="12">
        <v>0</v>
      </c>
      <c r="M193" s="13">
        <f t="shared" si="12"/>
        <v>8367382541</v>
      </c>
      <c r="N193" s="12">
        <v>0</v>
      </c>
      <c r="O193" s="12">
        <v>702179184</v>
      </c>
      <c r="P193" s="12">
        <v>0</v>
      </c>
      <c r="Q193" s="12">
        <v>7665203357</v>
      </c>
      <c r="R193" s="12">
        <v>7665203357</v>
      </c>
      <c r="S193" s="12">
        <v>0</v>
      </c>
      <c r="T193" s="12">
        <v>0</v>
      </c>
      <c r="U193" s="12">
        <v>0</v>
      </c>
      <c r="V193" s="13">
        <f t="shared" si="13"/>
        <v>0</v>
      </c>
      <c r="W193" s="14">
        <f t="shared" si="14"/>
        <v>0.91608138141654971</v>
      </c>
      <c r="X193" s="14">
        <f t="shared" si="15"/>
        <v>0.91608138141654971</v>
      </c>
      <c r="Y193" s="14">
        <f t="shared" si="16"/>
        <v>8.3918618583450275E-2</v>
      </c>
      <c r="Z193" s="14">
        <f t="shared" si="17"/>
        <v>1</v>
      </c>
    </row>
    <row r="194" spans="1:26" ht="65" outlineLevel="2" x14ac:dyDescent="0.35">
      <c r="A194" s="9" t="s">
        <v>356</v>
      </c>
      <c r="B194" s="9" t="s">
        <v>268</v>
      </c>
      <c r="C194" s="9" t="s">
        <v>31</v>
      </c>
      <c r="D194" s="9" t="s">
        <v>62</v>
      </c>
      <c r="E194" s="9" t="s">
        <v>54</v>
      </c>
      <c r="F194" s="10" t="s">
        <v>34</v>
      </c>
      <c r="G194" s="9">
        <v>1112</v>
      </c>
      <c r="H194" s="9">
        <v>3420</v>
      </c>
      <c r="I194" s="11" t="s">
        <v>63</v>
      </c>
      <c r="J194" s="12">
        <v>4081976515</v>
      </c>
      <c r="K194" s="12">
        <v>4203092586</v>
      </c>
      <c r="L194" s="12">
        <v>0</v>
      </c>
      <c r="M194" s="13">
        <f t="shared" si="12"/>
        <v>4203092586</v>
      </c>
      <c r="N194" s="12">
        <v>0</v>
      </c>
      <c r="O194" s="12">
        <v>367055447</v>
      </c>
      <c r="P194" s="12">
        <v>0</v>
      </c>
      <c r="Q194" s="12">
        <v>3836037139</v>
      </c>
      <c r="R194" s="12">
        <v>3836037139</v>
      </c>
      <c r="S194" s="12">
        <v>0</v>
      </c>
      <c r="T194" s="12">
        <v>0</v>
      </c>
      <c r="U194" s="12">
        <v>0</v>
      </c>
      <c r="V194" s="13">
        <f t="shared" si="13"/>
        <v>0</v>
      </c>
      <c r="W194" s="14">
        <f t="shared" si="14"/>
        <v>0.91267014954116932</v>
      </c>
      <c r="X194" s="14">
        <f t="shared" si="15"/>
        <v>0.91267014954116932</v>
      </c>
      <c r="Y194" s="14">
        <f t="shared" si="16"/>
        <v>8.7329850458830696E-2</v>
      </c>
      <c r="Z194" s="14">
        <f t="shared" si="17"/>
        <v>1</v>
      </c>
    </row>
    <row r="195" spans="1:26" ht="52" outlineLevel="2" x14ac:dyDescent="0.35">
      <c r="A195" s="9" t="s">
        <v>356</v>
      </c>
      <c r="B195" s="9" t="s">
        <v>268</v>
      </c>
      <c r="C195" s="9" t="s">
        <v>31</v>
      </c>
      <c r="D195" s="9" t="s">
        <v>64</v>
      </c>
      <c r="E195" s="9" t="s">
        <v>54</v>
      </c>
      <c r="F195" s="10" t="s">
        <v>34</v>
      </c>
      <c r="G195" s="9">
        <v>1112</v>
      </c>
      <c r="H195" s="9">
        <v>3420</v>
      </c>
      <c r="I195" s="11" t="s">
        <v>65</v>
      </c>
      <c r="J195" s="12">
        <v>16280771104</v>
      </c>
      <c r="K195" s="12">
        <v>16280600882</v>
      </c>
      <c r="L195" s="12">
        <v>0</v>
      </c>
      <c r="M195" s="13">
        <f t="shared" si="12"/>
        <v>16280600882</v>
      </c>
      <c r="N195" s="12">
        <v>0</v>
      </c>
      <c r="O195" s="12">
        <v>0</v>
      </c>
      <c r="P195" s="12">
        <v>0</v>
      </c>
      <c r="Q195" s="12">
        <v>16280600882</v>
      </c>
      <c r="R195" s="12">
        <v>16280600882</v>
      </c>
      <c r="S195" s="12">
        <v>0</v>
      </c>
      <c r="T195" s="12">
        <v>0</v>
      </c>
      <c r="U195" s="12">
        <v>0</v>
      </c>
      <c r="V195" s="13">
        <f t="shared" si="13"/>
        <v>0</v>
      </c>
      <c r="W195" s="14">
        <f t="shared" si="14"/>
        <v>1</v>
      </c>
      <c r="X195" s="14">
        <f t="shared" si="15"/>
        <v>1</v>
      </c>
      <c r="Y195" s="14">
        <f t="shared" si="16"/>
        <v>0</v>
      </c>
      <c r="Z195" s="14">
        <f t="shared" si="17"/>
        <v>1</v>
      </c>
    </row>
    <row r="196" spans="1:26" outlineLevel="2" x14ac:dyDescent="0.35">
      <c r="A196" s="9" t="s">
        <v>356</v>
      </c>
      <c r="B196" s="9" t="s">
        <v>295</v>
      </c>
      <c r="C196" s="9" t="s">
        <v>31</v>
      </c>
      <c r="D196" s="9" t="s">
        <v>32</v>
      </c>
      <c r="E196" s="9" t="s">
        <v>33</v>
      </c>
      <c r="F196" s="10" t="s">
        <v>34</v>
      </c>
      <c r="G196" s="9">
        <v>1111</v>
      </c>
      <c r="H196" s="9">
        <v>3420</v>
      </c>
      <c r="I196" s="11" t="s">
        <v>35</v>
      </c>
      <c r="J196" s="37" t="s">
        <v>447</v>
      </c>
      <c r="K196" s="12">
        <v>500000000</v>
      </c>
      <c r="L196" s="12">
        <v>0</v>
      </c>
      <c r="M196" s="13">
        <f t="shared" si="12"/>
        <v>500000000</v>
      </c>
      <c r="N196" s="12">
        <v>0</v>
      </c>
      <c r="O196" s="12">
        <v>0</v>
      </c>
      <c r="P196" s="12">
        <v>0</v>
      </c>
      <c r="Q196" s="12">
        <v>0</v>
      </c>
      <c r="R196" s="12">
        <v>0</v>
      </c>
      <c r="S196" s="12">
        <v>500000000</v>
      </c>
      <c r="T196" s="12">
        <v>500000000</v>
      </c>
      <c r="U196" s="12">
        <v>0</v>
      </c>
      <c r="V196" s="13">
        <f t="shared" si="13"/>
        <v>500000000</v>
      </c>
      <c r="W196" s="14">
        <f t="shared" si="14"/>
        <v>0</v>
      </c>
      <c r="X196" s="14">
        <f t="shared" si="15"/>
        <v>0</v>
      </c>
      <c r="Y196" s="14">
        <f t="shared" si="16"/>
        <v>0</v>
      </c>
      <c r="Z196" s="14">
        <f t="shared" si="17"/>
        <v>0</v>
      </c>
    </row>
    <row r="197" spans="1:26" outlineLevel="2" x14ac:dyDescent="0.35">
      <c r="A197" s="9" t="s">
        <v>356</v>
      </c>
      <c r="B197" s="9" t="s">
        <v>295</v>
      </c>
      <c r="C197" s="9" t="s">
        <v>31</v>
      </c>
      <c r="D197" s="9" t="s">
        <v>32</v>
      </c>
      <c r="E197" s="9" t="s">
        <v>33</v>
      </c>
      <c r="F197" s="10" t="s">
        <v>36</v>
      </c>
      <c r="G197" s="9">
        <v>1111</v>
      </c>
      <c r="H197" s="9">
        <v>3420</v>
      </c>
      <c r="I197" s="11" t="s">
        <v>35</v>
      </c>
      <c r="J197" s="12">
        <v>85987188653</v>
      </c>
      <c r="K197" s="12">
        <v>86721697432</v>
      </c>
      <c r="L197" s="12">
        <v>0</v>
      </c>
      <c r="M197" s="13">
        <f t="shared" si="12"/>
        <v>86721697432</v>
      </c>
      <c r="N197" s="12">
        <v>0</v>
      </c>
      <c r="O197" s="12">
        <v>43697471.990000002</v>
      </c>
      <c r="P197" s="12">
        <v>0</v>
      </c>
      <c r="Q197" s="12">
        <v>80279833187.970001</v>
      </c>
      <c r="R197" s="12">
        <v>80279833187.970001</v>
      </c>
      <c r="S197" s="12">
        <v>6398166772.04</v>
      </c>
      <c r="T197" s="12">
        <v>6398166772.04</v>
      </c>
      <c r="U197" s="12">
        <v>0</v>
      </c>
      <c r="V197" s="13">
        <f t="shared" si="13"/>
        <v>6398166772.0399933</v>
      </c>
      <c r="W197" s="14">
        <f t="shared" si="14"/>
        <v>0.92571796407604712</v>
      </c>
      <c r="X197" s="14">
        <f t="shared" si="15"/>
        <v>0.92571796407604712</v>
      </c>
      <c r="Y197" s="14">
        <f t="shared" si="16"/>
        <v>5.038816499672871E-4</v>
      </c>
      <c r="Z197" s="14">
        <f t="shared" si="17"/>
        <v>0.9262218457260144</v>
      </c>
    </row>
    <row r="198" spans="1:26" outlineLevel="2" x14ac:dyDescent="0.35">
      <c r="A198" s="9" t="s">
        <v>356</v>
      </c>
      <c r="B198" s="9" t="s">
        <v>295</v>
      </c>
      <c r="C198" s="9" t="s">
        <v>31</v>
      </c>
      <c r="D198" s="9" t="s">
        <v>37</v>
      </c>
      <c r="E198" s="9" t="s">
        <v>33</v>
      </c>
      <c r="F198" s="10" t="s">
        <v>34</v>
      </c>
      <c r="G198" s="9">
        <v>1111</v>
      </c>
      <c r="H198" s="9">
        <v>3420</v>
      </c>
      <c r="I198" s="11" t="s">
        <v>38</v>
      </c>
      <c r="J198" s="37" t="s">
        <v>447</v>
      </c>
      <c r="K198" s="12">
        <v>1165900875</v>
      </c>
      <c r="L198" s="12">
        <v>0</v>
      </c>
      <c r="M198" s="13">
        <f t="shared" si="12"/>
        <v>1165900875</v>
      </c>
      <c r="N198" s="12">
        <v>0</v>
      </c>
      <c r="O198" s="12">
        <v>0</v>
      </c>
      <c r="P198" s="12">
        <v>0</v>
      </c>
      <c r="Q198" s="12">
        <v>1165900875</v>
      </c>
      <c r="R198" s="12">
        <v>1165900875</v>
      </c>
      <c r="S198" s="12">
        <v>0</v>
      </c>
      <c r="T198" s="12">
        <v>0</v>
      </c>
      <c r="U198" s="12">
        <v>0</v>
      </c>
      <c r="V198" s="13">
        <f t="shared" si="13"/>
        <v>0</v>
      </c>
      <c r="W198" s="14">
        <f t="shared" si="14"/>
        <v>1</v>
      </c>
      <c r="X198" s="14">
        <f t="shared" si="15"/>
        <v>1</v>
      </c>
      <c r="Y198" s="14">
        <f t="shared" si="16"/>
        <v>0</v>
      </c>
      <c r="Z198" s="14">
        <f t="shared" si="17"/>
        <v>1</v>
      </c>
    </row>
    <row r="199" spans="1:26" outlineLevel="2" x14ac:dyDescent="0.35">
      <c r="A199" s="9" t="s">
        <v>356</v>
      </c>
      <c r="B199" s="9" t="s">
        <v>295</v>
      </c>
      <c r="C199" s="9" t="s">
        <v>31</v>
      </c>
      <c r="D199" s="9" t="s">
        <v>37</v>
      </c>
      <c r="E199" s="9" t="s">
        <v>33</v>
      </c>
      <c r="F199" s="10" t="s">
        <v>36</v>
      </c>
      <c r="G199" s="9">
        <v>1111</v>
      </c>
      <c r="H199" s="9">
        <v>3420</v>
      </c>
      <c r="I199" s="11" t="s">
        <v>38</v>
      </c>
      <c r="J199" s="12">
        <v>3008206217</v>
      </c>
      <c r="K199" s="12">
        <v>4093650045</v>
      </c>
      <c r="L199" s="12">
        <v>0</v>
      </c>
      <c r="M199" s="13">
        <f t="shared" si="12"/>
        <v>4093650045</v>
      </c>
      <c r="N199" s="12">
        <v>0</v>
      </c>
      <c r="O199" s="12">
        <v>12258329.859999999</v>
      </c>
      <c r="P199" s="12">
        <v>0</v>
      </c>
      <c r="Q199" s="12">
        <v>3330748210.4400001</v>
      </c>
      <c r="R199" s="12">
        <v>3330748210.4400001</v>
      </c>
      <c r="S199" s="12">
        <v>750643504.70000005</v>
      </c>
      <c r="T199" s="12">
        <v>750643504.70000005</v>
      </c>
      <c r="U199" s="12">
        <v>0</v>
      </c>
      <c r="V199" s="13">
        <f t="shared" si="13"/>
        <v>750643504.69999981</v>
      </c>
      <c r="W199" s="14">
        <f t="shared" si="14"/>
        <v>0.81363774964305724</v>
      </c>
      <c r="X199" s="14">
        <f t="shared" si="15"/>
        <v>0.81363774964305724</v>
      </c>
      <c r="Y199" s="14">
        <f t="shared" si="16"/>
        <v>2.9944743017230723E-3</v>
      </c>
      <c r="Z199" s="14">
        <f t="shared" si="17"/>
        <v>0.8166322239447803</v>
      </c>
    </row>
    <row r="200" spans="1:26" outlineLevel="2" x14ac:dyDescent="0.35">
      <c r="A200" s="9" t="s">
        <v>356</v>
      </c>
      <c r="B200" s="9" t="s">
        <v>295</v>
      </c>
      <c r="C200" s="9" t="s">
        <v>31</v>
      </c>
      <c r="D200" s="9" t="s">
        <v>357</v>
      </c>
      <c r="E200" s="9" t="s">
        <v>33</v>
      </c>
      <c r="F200" s="10" t="s">
        <v>36</v>
      </c>
      <c r="G200" s="9">
        <v>1111</v>
      </c>
      <c r="H200" s="9">
        <v>3420</v>
      </c>
      <c r="I200" s="11" t="s">
        <v>358</v>
      </c>
      <c r="J200" s="12">
        <v>60497012</v>
      </c>
      <c r="K200" s="12">
        <v>55497012</v>
      </c>
      <c r="L200" s="12">
        <v>0</v>
      </c>
      <c r="M200" s="13">
        <f t="shared" si="12"/>
        <v>55497012</v>
      </c>
      <c r="N200" s="12">
        <v>0</v>
      </c>
      <c r="O200" s="12">
        <v>25264.06</v>
      </c>
      <c r="P200" s="12">
        <v>0</v>
      </c>
      <c r="Q200" s="12">
        <v>47048129.219999999</v>
      </c>
      <c r="R200" s="12">
        <v>47048129.219999999</v>
      </c>
      <c r="S200" s="12">
        <v>8423618.7200000007</v>
      </c>
      <c r="T200" s="12">
        <v>8423618.7200000007</v>
      </c>
      <c r="U200" s="12">
        <v>0</v>
      </c>
      <c r="V200" s="13">
        <f t="shared" si="13"/>
        <v>8423618.7199999988</v>
      </c>
      <c r="W200" s="14">
        <f t="shared" si="14"/>
        <v>0.84775968154826065</v>
      </c>
      <c r="X200" s="14">
        <f t="shared" si="15"/>
        <v>0.84775968154826065</v>
      </c>
      <c r="Y200" s="14">
        <f t="shared" si="16"/>
        <v>4.552327970377937E-4</v>
      </c>
      <c r="Z200" s="14">
        <f t="shared" si="17"/>
        <v>0.84821491434529839</v>
      </c>
    </row>
    <row r="201" spans="1:26" outlineLevel="2" x14ac:dyDescent="0.35">
      <c r="A201" s="9" t="s">
        <v>356</v>
      </c>
      <c r="B201" s="9" t="s">
        <v>295</v>
      </c>
      <c r="C201" s="9" t="s">
        <v>31</v>
      </c>
      <c r="D201" s="9" t="s">
        <v>359</v>
      </c>
      <c r="E201" s="9" t="s">
        <v>33</v>
      </c>
      <c r="F201" s="10" t="s">
        <v>34</v>
      </c>
      <c r="G201" s="9">
        <v>1111</v>
      </c>
      <c r="H201" s="9">
        <v>3420</v>
      </c>
      <c r="I201" s="11" t="s">
        <v>360</v>
      </c>
      <c r="J201" s="12">
        <v>48976898</v>
      </c>
      <c r="K201" s="12">
        <v>62531559</v>
      </c>
      <c r="L201" s="12">
        <v>0</v>
      </c>
      <c r="M201" s="13">
        <f t="shared" si="12"/>
        <v>62531559</v>
      </c>
      <c r="N201" s="12">
        <v>0</v>
      </c>
      <c r="O201" s="12">
        <v>19284748.359999999</v>
      </c>
      <c r="P201" s="12">
        <v>0</v>
      </c>
      <c r="Q201" s="12">
        <v>43246810.640000001</v>
      </c>
      <c r="R201" s="12">
        <v>41031511.939999998</v>
      </c>
      <c r="S201" s="12">
        <v>0</v>
      </c>
      <c r="T201" s="12">
        <v>0</v>
      </c>
      <c r="U201" s="12">
        <v>0</v>
      </c>
      <c r="V201" s="13">
        <f t="shared" si="13"/>
        <v>0</v>
      </c>
      <c r="W201" s="14">
        <f t="shared" si="14"/>
        <v>0.69159975109528293</v>
      </c>
      <c r="X201" s="14">
        <f t="shared" si="15"/>
        <v>0.69159975109528293</v>
      </c>
      <c r="Y201" s="14">
        <f t="shared" si="16"/>
        <v>0.30840024890471707</v>
      </c>
      <c r="Z201" s="14">
        <f t="shared" si="17"/>
        <v>1</v>
      </c>
    </row>
    <row r="202" spans="1:26" outlineLevel="2" x14ac:dyDescent="0.35">
      <c r="A202" s="9" t="s">
        <v>356</v>
      </c>
      <c r="B202" s="9" t="s">
        <v>295</v>
      </c>
      <c r="C202" s="9" t="s">
        <v>31</v>
      </c>
      <c r="D202" s="9" t="s">
        <v>43</v>
      </c>
      <c r="E202" s="9" t="s">
        <v>33</v>
      </c>
      <c r="F202" s="10" t="s">
        <v>36</v>
      </c>
      <c r="G202" s="9">
        <v>1111</v>
      </c>
      <c r="H202" s="9">
        <v>3420</v>
      </c>
      <c r="I202" s="11" t="s">
        <v>44</v>
      </c>
      <c r="J202" s="12">
        <v>22823196043</v>
      </c>
      <c r="K202" s="12">
        <v>22723196043</v>
      </c>
      <c r="L202" s="12">
        <v>0</v>
      </c>
      <c r="M202" s="13">
        <f t="shared" si="12"/>
        <v>22723196043</v>
      </c>
      <c r="N202" s="12">
        <v>0</v>
      </c>
      <c r="O202" s="12">
        <v>9805496.4199999999</v>
      </c>
      <c r="P202" s="12">
        <v>0</v>
      </c>
      <c r="Q202" s="12">
        <v>20564889646</v>
      </c>
      <c r="R202" s="12">
        <v>20564889646</v>
      </c>
      <c r="S202" s="12">
        <v>2148500900.5799999</v>
      </c>
      <c r="T202" s="12">
        <v>2148500900.5799999</v>
      </c>
      <c r="U202" s="12">
        <v>0</v>
      </c>
      <c r="V202" s="13">
        <f t="shared" si="13"/>
        <v>2148500900.5800018</v>
      </c>
      <c r="W202" s="14">
        <f t="shared" si="14"/>
        <v>0.90501748112740166</v>
      </c>
      <c r="X202" s="14">
        <f t="shared" si="15"/>
        <v>0.90501748112740166</v>
      </c>
      <c r="Y202" s="14">
        <f t="shared" si="16"/>
        <v>4.3151924585981092E-4</v>
      </c>
      <c r="Z202" s="14">
        <f t="shared" si="17"/>
        <v>0.90544900037326148</v>
      </c>
    </row>
    <row r="203" spans="1:26" outlineLevel="2" x14ac:dyDescent="0.35">
      <c r="A203" s="9" t="s">
        <v>356</v>
      </c>
      <c r="B203" s="9" t="s">
        <v>295</v>
      </c>
      <c r="C203" s="9" t="s">
        <v>31</v>
      </c>
      <c r="D203" s="9" t="s">
        <v>45</v>
      </c>
      <c r="E203" s="9" t="s">
        <v>33</v>
      </c>
      <c r="F203" s="10" t="s">
        <v>36</v>
      </c>
      <c r="G203" s="9">
        <v>1111</v>
      </c>
      <c r="H203" s="9">
        <v>3420</v>
      </c>
      <c r="I203" s="11" t="s">
        <v>46</v>
      </c>
      <c r="J203" s="12">
        <v>3369676452</v>
      </c>
      <c r="K203" s="12">
        <v>3369676452</v>
      </c>
      <c r="L203" s="12">
        <v>0</v>
      </c>
      <c r="M203" s="13">
        <f t="shared" si="12"/>
        <v>3369676452</v>
      </c>
      <c r="N203" s="12">
        <v>0</v>
      </c>
      <c r="O203" s="12">
        <v>1125284.08</v>
      </c>
      <c r="P203" s="12">
        <v>0</v>
      </c>
      <c r="Q203" s="12">
        <v>3076052301.6700001</v>
      </c>
      <c r="R203" s="12">
        <v>3076052301.6700001</v>
      </c>
      <c r="S203" s="12">
        <v>292498866.25</v>
      </c>
      <c r="T203" s="12">
        <v>292498866.25</v>
      </c>
      <c r="U203" s="12">
        <v>0</v>
      </c>
      <c r="V203" s="13">
        <f t="shared" si="13"/>
        <v>292498866.25</v>
      </c>
      <c r="W203" s="14">
        <f t="shared" si="14"/>
        <v>0.91286280611430048</v>
      </c>
      <c r="X203" s="14">
        <f t="shared" si="15"/>
        <v>0.91286280611430048</v>
      </c>
      <c r="Y203" s="14">
        <f t="shared" si="16"/>
        <v>3.339442513337183E-4</v>
      </c>
      <c r="Z203" s="14">
        <f t="shared" si="17"/>
        <v>0.91319675036563419</v>
      </c>
    </row>
    <row r="204" spans="1:26" outlineLevel="2" x14ac:dyDescent="0.35">
      <c r="A204" s="9" t="s">
        <v>356</v>
      </c>
      <c r="B204" s="9" t="s">
        <v>295</v>
      </c>
      <c r="C204" s="9" t="s">
        <v>31</v>
      </c>
      <c r="D204" s="9" t="s">
        <v>47</v>
      </c>
      <c r="E204" s="9" t="s">
        <v>33</v>
      </c>
      <c r="F204" s="10" t="s">
        <v>34</v>
      </c>
      <c r="G204" s="9">
        <v>1111</v>
      </c>
      <c r="H204" s="9">
        <v>3420</v>
      </c>
      <c r="I204" s="11" t="s">
        <v>48</v>
      </c>
      <c r="J204" s="12">
        <v>13282183391</v>
      </c>
      <c r="K204" s="12">
        <v>14424302613</v>
      </c>
      <c r="L204" s="12">
        <v>0</v>
      </c>
      <c r="M204" s="13">
        <f t="shared" si="12"/>
        <v>14424302613</v>
      </c>
      <c r="N204" s="12">
        <v>0</v>
      </c>
      <c r="O204" s="12">
        <v>0</v>
      </c>
      <c r="P204" s="12">
        <v>0</v>
      </c>
      <c r="Q204" s="12">
        <v>455383240.52999997</v>
      </c>
      <c r="R204" s="12">
        <v>455383240.52999997</v>
      </c>
      <c r="S204" s="12">
        <v>13968919372.469999</v>
      </c>
      <c r="T204" s="12">
        <v>13968919372.469999</v>
      </c>
      <c r="U204" s="12">
        <v>0</v>
      </c>
      <c r="V204" s="13">
        <f t="shared" si="13"/>
        <v>13968919372.469999</v>
      </c>
      <c r="W204" s="14">
        <f t="shared" si="14"/>
        <v>3.1570555107432563E-2</v>
      </c>
      <c r="X204" s="14">
        <f t="shared" si="15"/>
        <v>3.1570555107432563E-2</v>
      </c>
      <c r="Y204" s="14">
        <f t="shared" si="16"/>
        <v>0</v>
      </c>
      <c r="Z204" s="14">
        <f t="shared" si="17"/>
        <v>3.1570555107432563E-2</v>
      </c>
    </row>
    <row r="205" spans="1:26" outlineLevel="2" x14ac:dyDescent="0.35">
      <c r="A205" s="9" t="s">
        <v>356</v>
      </c>
      <c r="B205" s="9" t="s">
        <v>295</v>
      </c>
      <c r="C205" s="9" t="s">
        <v>31</v>
      </c>
      <c r="D205" s="9" t="s">
        <v>49</v>
      </c>
      <c r="E205" s="9" t="s">
        <v>33</v>
      </c>
      <c r="F205" s="10" t="s">
        <v>34</v>
      </c>
      <c r="G205" s="9">
        <v>1111</v>
      </c>
      <c r="H205" s="9">
        <v>3420</v>
      </c>
      <c r="I205" s="11" t="s">
        <v>50</v>
      </c>
      <c r="J205" s="12">
        <v>12075727101</v>
      </c>
      <c r="K205" s="12">
        <v>12165225075</v>
      </c>
      <c r="L205" s="12">
        <v>0</v>
      </c>
      <c r="M205" s="13">
        <f t="shared" ref="M205:M247" si="18">+K205</f>
        <v>12165225075</v>
      </c>
      <c r="N205" s="12">
        <v>0</v>
      </c>
      <c r="O205" s="12">
        <v>1926855.83</v>
      </c>
      <c r="P205" s="12">
        <v>0</v>
      </c>
      <c r="Q205" s="12">
        <v>12108572727.940001</v>
      </c>
      <c r="R205" s="12">
        <v>12108572727.940001</v>
      </c>
      <c r="S205" s="12">
        <v>54725491.229999997</v>
      </c>
      <c r="T205" s="12">
        <v>54725491.229999997</v>
      </c>
      <c r="U205" s="12">
        <v>0</v>
      </c>
      <c r="V205" s="13">
        <f t="shared" ref="V205:V247" si="19">+M205-N205-O205-P205-Q205</f>
        <v>54725491.229999542</v>
      </c>
      <c r="W205" s="14">
        <f t="shared" ref="W205:W248" si="20">+IF(K205=0,0,Q205/K205)</f>
        <v>0.99534309092427542</v>
      </c>
      <c r="X205" s="14">
        <f t="shared" ref="X205:X248" si="21">+IF(M205=0,0,Q205/M205)</f>
        <v>0.99534309092427542</v>
      </c>
      <c r="Y205" s="14">
        <f t="shared" ref="Y205:Y248" si="22">+IF(M205=0,0,(N205+O205+P205)/M205)</f>
        <v>1.583904792653415E-4</v>
      </c>
      <c r="Z205" s="14">
        <f t="shared" ref="Z205:Z248" si="23">+X205+Y205</f>
        <v>0.99550148140354078</v>
      </c>
    </row>
    <row r="206" spans="1:26" outlineLevel="2" x14ac:dyDescent="0.35">
      <c r="A206" s="9" t="s">
        <v>356</v>
      </c>
      <c r="B206" s="9" t="s">
        <v>295</v>
      </c>
      <c r="C206" s="9" t="s">
        <v>31</v>
      </c>
      <c r="D206" s="9" t="s">
        <v>51</v>
      </c>
      <c r="E206" s="9" t="s">
        <v>33</v>
      </c>
      <c r="F206" s="10" t="s">
        <v>36</v>
      </c>
      <c r="G206" s="9">
        <v>1111</v>
      </c>
      <c r="H206" s="9">
        <v>3420</v>
      </c>
      <c r="I206" s="11" t="s">
        <v>52</v>
      </c>
      <c r="J206" s="12">
        <v>38768317399</v>
      </c>
      <c r="K206" s="12">
        <v>39493009762</v>
      </c>
      <c r="L206" s="12">
        <v>0</v>
      </c>
      <c r="M206" s="13">
        <f t="shared" si="18"/>
        <v>39493009762</v>
      </c>
      <c r="N206" s="12">
        <v>0</v>
      </c>
      <c r="O206" s="12">
        <v>23856254.420000002</v>
      </c>
      <c r="P206" s="12">
        <v>0</v>
      </c>
      <c r="Q206" s="12">
        <v>35328678818.440002</v>
      </c>
      <c r="R206" s="12">
        <v>35328678818.440002</v>
      </c>
      <c r="S206" s="12">
        <v>4140474689.1399999</v>
      </c>
      <c r="T206" s="12">
        <v>4140474689.1399999</v>
      </c>
      <c r="U206" s="12">
        <v>0</v>
      </c>
      <c r="V206" s="13">
        <f t="shared" si="19"/>
        <v>4140474689.1399994</v>
      </c>
      <c r="W206" s="14">
        <f t="shared" si="20"/>
        <v>0.89455523980937768</v>
      </c>
      <c r="X206" s="14">
        <f t="shared" si="21"/>
        <v>0.89455523980937768</v>
      </c>
      <c r="Y206" s="14">
        <f t="shared" si="22"/>
        <v>6.0406270790114313E-4</v>
      </c>
      <c r="Z206" s="14">
        <f t="shared" si="23"/>
        <v>0.89515930251727882</v>
      </c>
    </row>
    <row r="207" spans="1:26" ht="78" outlineLevel="2" x14ac:dyDescent="0.35">
      <c r="A207" s="9" t="s">
        <v>356</v>
      </c>
      <c r="B207" s="9" t="s">
        <v>295</v>
      </c>
      <c r="C207" s="9" t="s">
        <v>31</v>
      </c>
      <c r="D207" s="9" t="s">
        <v>53</v>
      </c>
      <c r="E207" s="9" t="s">
        <v>54</v>
      </c>
      <c r="F207" s="10" t="s">
        <v>34</v>
      </c>
      <c r="G207" s="9">
        <v>1112</v>
      </c>
      <c r="H207" s="9">
        <v>3420</v>
      </c>
      <c r="I207" s="11" t="s">
        <v>55</v>
      </c>
      <c r="J207" s="12">
        <v>15363670014</v>
      </c>
      <c r="K207" s="12">
        <v>15663728515</v>
      </c>
      <c r="L207" s="12">
        <v>0</v>
      </c>
      <c r="M207" s="13">
        <f t="shared" si="18"/>
        <v>15663728515</v>
      </c>
      <c r="N207" s="12">
        <v>0</v>
      </c>
      <c r="O207" s="12">
        <v>1316022499</v>
      </c>
      <c r="P207" s="12">
        <v>0</v>
      </c>
      <c r="Q207" s="12">
        <v>14347706016</v>
      </c>
      <c r="R207" s="12">
        <v>14347706016</v>
      </c>
      <c r="S207" s="12">
        <v>0</v>
      </c>
      <c r="T207" s="12">
        <v>0</v>
      </c>
      <c r="U207" s="12">
        <v>0</v>
      </c>
      <c r="V207" s="13">
        <f t="shared" si="19"/>
        <v>0</v>
      </c>
      <c r="W207" s="14">
        <f t="shared" si="20"/>
        <v>0.91598280717520464</v>
      </c>
      <c r="X207" s="14">
        <f t="shared" si="21"/>
        <v>0.91598280717520464</v>
      </c>
      <c r="Y207" s="14">
        <f t="shared" si="22"/>
        <v>8.4017192824795334E-2</v>
      </c>
      <c r="Z207" s="14">
        <f t="shared" si="23"/>
        <v>1</v>
      </c>
    </row>
    <row r="208" spans="1:26" ht="52" outlineLevel="2" x14ac:dyDescent="0.35">
      <c r="A208" s="9" t="s">
        <v>356</v>
      </c>
      <c r="B208" s="9" t="s">
        <v>295</v>
      </c>
      <c r="C208" s="9" t="s">
        <v>31</v>
      </c>
      <c r="D208" s="9" t="s">
        <v>56</v>
      </c>
      <c r="E208" s="9" t="s">
        <v>54</v>
      </c>
      <c r="F208" s="10" t="s">
        <v>34</v>
      </c>
      <c r="G208" s="9">
        <v>1112</v>
      </c>
      <c r="H208" s="9">
        <v>3420</v>
      </c>
      <c r="I208" s="11" t="s">
        <v>57</v>
      </c>
      <c r="J208" s="12">
        <v>830468649</v>
      </c>
      <c r="K208" s="12">
        <v>861482606</v>
      </c>
      <c r="L208" s="12">
        <v>0</v>
      </c>
      <c r="M208" s="13">
        <f t="shared" si="18"/>
        <v>861482606</v>
      </c>
      <c r="N208" s="12">
        <v>0</v>
      </c>
      <c r="O208" s="12">
        <v>85979893</v>
      </c>
      <c r="P208" s="12">
        <v>0</v>
      </c>
      <c r="Q208" s="12">
        <v>775502713</v>
      </c>
      <c r="R208" s="12">
        <v>775502713</v>
      </c>
      <c r="S208" s="12">
        <v>0</v>
      </c>
      <c r="T208" s="12">
        <v>0</v>
      </c>
      <c r="U208" s="12">
        <v>0</v>
      </c>
      <c r="V208" s="13">
        <f t="shared" si="19"/>
        <v>0</v>
      </c>
      <c r="W208" s="14">
        <f t="shared" si="20"/>
        <v>0.9001954393493582</v>
      </c>
      <c r="X208" s="14">
        <f t="shared" si="21"/>
        <v>0.9001954393493582</v>
      </c>
      <c r="Y208" s="14">
        <f t="shared" si="22"/>
        <v>9.980456065064186E-2</v>
      </c>
      <c r="Z208" s="14">
        <f t="shared" si="23"/>
        <v>1</v>
      </c>
    </row>
    <row r="209" spans="1:26" ht="78" outlineLevel="2" x14ac:dyDescent="0.35">
      <c r="A209" s="9" t="s">
        <v>356</v>
      </c>
      <c r="B209" s="9" t="s">
        <v>295</v>
      </c>
      <c r="C209" s="9" t="s">
        <v>31</v>
      </c>
      <c r="D209" s="9" t="s">
        <v>58</v>
      </c>
      <c r="E209" s="9" t="s">
        <v>54</v>
      </c>
      <c r="F209" s="10" t="s">
        <v>34</v>
      </c>
      <c r="G209" s="9">
        <v>1112</v>
      </c>
      <c r="H209" s="9">
        <v>3420</v>
      </c>
      <c r="I209" s="11" t="s">
        <v>200</v>
      </c>
      <c r="J209" s="12">
        <v>762255996</v>
      </c>
      <c r="K209" s="12">
        <v>599255996</v>
      </c>
      <c r="L209" s="12">
        <v>0</v>
      </c>
      <c r="M209" s="13">
        <f t="shared" si="18"/>
        <v>599255996</v>
      </c>
      <c r="N209" s="12">
        <v>0</v>
      </c>
      <c r="O209" s="12">
        <v>146632047</v>
      </c>
      <c r="P209" s="12">
        <v>0</v>
      </c>
      <c r="Q209" s="12">
        <v>452623949</v>
      </c>
      <c r="R209" s="12">
        <v>452623949</v>
      </c>
      <c r="S209" s="12">
        <v>0</v>
      </c>
      <c r="T209" s="12">
        <v>0</v>
      </c>
      <c r="U209" s="12">
        <v>0</v>
      </c>
      <c r="V209" s="13">
        <f t="shared" si="19"/>
        <v>0</v>
      </c>
      <c r="W209" s="14">
        <f t="shared" si="20"/>
        <v>0.75530983756731573</v>
      </c>
      <c r="X209" s="14">
        <f t="shared" si="21"/>
        <v>0.75530983756731573</v>
      </c>
      <c r="Y209" s="14">
        <f t="shared" si="22"/>
        <v>0.24469016243268427</v>
      </c>
      <c r="Z209" s="14">
        <f t="shared" si="23"/>
        <v>1</v>
      </c>
    </row>
    <row r="210" spans="1:26" ht="52" outlineLevel="2" x14ac:dyDescent="0.35">
      <c r="A210" s="9" t="s">
        <v>356</v>
      </c>
      <c r="B210" s="9" t="s">
        <v>295</v>
      </c>
      <c r="C210" s="9" t="s">
        <v>31</v>
      </c>
      <c r="D210" s="9" t="s">
        <v>60</v>
      </c>
      <c r="E210" s="9" t="s">
        <v>54</v>
      </c>
      <c r="F210" s="10" t="s">
        <v>34</v>
      </c>
      <c r="G210" s="9">
        <v>1112</v>
      </c>
      <c r="H210" s="9">
        <v>3420</v>
      </c>
      <c r="I210" s="11" t="s">
        <v>61</v>
      </c>
      <c r="J210" s="12">
        <v>4982811896</v>
      </c>
      <c r="K210" s="12">
        <v>5108162432</v>
      </c>
      <c r="L210" s="12">
        <v>0</v>
      </c>
      <c r="M210" s="13">
        <f t="shared" si="18"/>
        <v>5108162432</v>
      </c>
      <c r="N210" s="12">
        <v>0</v>
      </c>
      <c r="O210" s="12">
        <v>456056365</v>
      </c>
      <c r="P210" s="12">
        <v>0</v>
      </c>
      <c r="Q210" s="12">
        <v>4652106067</v>
      </c>
      <c r="R210" s="12">
        <v>4652106067</v>
      </c>
      <c r="S210" s="12">
        <v>0</v>
      </c>
      <c r="T210" s="12">
        <v>0</v>
      </c>
      <c r="U210" s="12">
        <v>0</v>
      </c>
      <c r="V210" s="13">
        <f t="shared" si="19"/>
        <v>0</v>
      </c>
      <c r="W210" s="14">
        <f t="shared" si="20"/>
        <v>0.91072007378954078</v>
      </c>
      <c r="X210" s="14">
        <f t="shared" si="21"/>
        <v>0.91072007378954078</v>
      </c>
      <c r="Y210" s="14">
        <f t="shared" si="22"/>
        <v>8.9279926210459243E-2</v>
      </c>
      <c r="Z210" s="14">
        <f t="shared" si="23"/>
        <v>1</v>
      </c>
    </row>
    <row r="211" spans="1:26" ht="65" outlineLevel="2" x14ac:dyDescent="0.35">
      <c r="A211" s="9" t="s">
        <v>356</v>
      </c>
      <c r="B211" s="9" t="s">
        <v>295</v>
      </c>
      <c r="C211" s="9" t="s">
        <v>31</v>
      </c>
      <c r="D211" s="9" t="s">
        <v>62</v>
      </c>
      <c r="E211" s="9" t="s">
        <v>54</v>
      </c>
      <c r="F211" s="10" t="s">
        <v>34</v>
      </c>
      <c r="G211" s="9">
        <v>1112</v>
      </c>
      <c r="H211" s="9">
        <v>3420</v>
      </c>
      <c r="I211" s="11" t="s">
        <v>63</v>
      </c>
      <c r="J211" s="12">
        <v>2491405948</v>
      </c>
      <c r="K211" s="12">
        <v>2555083086</v>
      </c>
      <c r="L211" s="12">
        <v>0</v>
      </c>
      <c r="M211" s="13">
        <f t="shared" si="18"/>
        <v>2555083086</v>
      </c>
      <c r="N211" s="12">
        <v>0</v>
      </c>
      <c r="O211" s="12">
        <v>228545428</v>
      </c>
      <c r="P211" s="12">
        <v>0</v>
      </c>
      <c r="Q211" s="12">
        <v>2326537658</v>
      </c>
      <c r="R211" s="12">
        <v>2326537658</v>
      </c>
      <c r="S211" s="12">
        <v>0</v>
      </c>
      <c r="T211" s="12">
        <v>0</v>
      </c>
      <c r="U211" s="12">
        <v>0</v>
      </c>
      <c r="V211" s="13">
        <f t="shared" si="19"/>
        <v>0</v>
      </c>
      <c r="W211" s="14">
        <f t="shared" si="20"/>
        <v>0.91055264337497943</v>
      </c>
      <c r="X211" s="14">
        <f t="shared" si="21"/>
        <v>0.91055264337497943</v>
      </c>
      <c r="Y211" s="14">
        <f t="shared" si="22"/>
        <v>8.9447356625020527E-2</v>
      </c>
      <c r="Z211" s="14">
        <f t="shared" si="23"/>
        <v>1</v>
      </c>
    </row>
    <row r="212" spans="1:26" ht="52" outlineLevel="2" x14ac:dyDescent="0.35">
      <c r="A212" s="9" t="s">
        <v>356</v>
      </c>
      <c r="B212" s="9" t="s">
        <v>295</v>
      </c>
      <c r="C212" s="9" t="s">
        <v>31</v>
      </c>
      <c r="D212" s="9" t="s">
        <v>64</v>
      </c>
      <c r="E212" s="9" t="s">
        <v>54</v>
      </c>
      <c r="F212" s="10" t="s">
        <v>34</v>
      </c>
      <c r="G212" s="9">
        <v>1112</v>
      </c>
      <c r="H212" s="9">
        <v>3420</v>
      </c>
      <c r="I212" s="11" t="s">
        <v>65</v>
      </c>
      <c r="J212" s="12">
        <v>9992428706</v>
      </c>
      <c r="K212" s="12">
        <v>9992428706</v>
      </c>
      <c r="L212" s="12">
        <v>0</v>
      </c>
      <c r="M212" s="13">
        <f t="shared" si="18"/>
        <v>9992428706</v>
      </c>
      <c r="N212" s="12">
        <v>0</v>
      </c>
      <c r="O212" s="12">
        <v>0</v>
      </c>
      <c r="P212" s="12">
        <v>0</v>
      </c>
      <c r="Q212" s="12">
        <v>9992428706</v>
      </c>
      <c r="R212" s="12">
        <v>9992428706</v>
      </c>
      <c r="S212" s="12">
        <v>0</v>
      </c>
      <c r="T212" s="12">
        <v>0</v>
      </c>
      <c r="U212" s="12">
        <v>0</v>
      </c>
      <c r="V212" s="13">
        <f t="shared" si="19"/>
        <v>0</v>
      </c>
      <c r="W212" s="14">
        <f t="shared" si="20"/>
        <v>1</v>
      </c>
      <c r="X212" s="14">
        <f t="shared" si="21"/>
        <v>1</v>
      </c>
      <c r="Y212" s="14">
        <f t="shared" si="22"/>
        <v>0</v>
      </c>
      <c r="Z212" s="14">
        <f t="shared" si="23"/>
        <v>1</v>
      </c>
    </row>
    <row r="213" spans="1:26" outlineLevel="2" x14ac:dyDescent="0.35">
      <c r="A213" s="9" t="s">
        <v>356</v>
      </c>
      <c r="B213" s="9" t="s">
        <v>426</v>
      </c>
      <c r="C213" s="9" t="s">
        <v>31</v>
      </c>
      <c r="D213" s="9" t="s">
        <v>32</v>
      </c>
      <c r="E213" s="9" t="s">
        <v>33</v>
      </c>
      <c r="F213" s="10" t="s">
        <v>34</v>
      </c>
      <c r="G213" s="9">
        <v>1111</v>
      </c>
      <c r="H213" s="9">
        <v>3480</v>
      </c>
      <c r="I213" s="11" t="s">
        <v>427</v>
      </c>
      <c r="J213" s="37" t="s">
        <v>447</v>
      </c>
      <c r="K213" s="12">
        <v>244807932</v>
      </c>
      <c r="L213" s="12">
        <v>0</v>
      </c>
      <c r="M213" s="13">
        <f t="shared" si="18"/>
        <v>244807932</v>
      </c>
      <c r="N213" s="12">
        <v>0</v>
      </c>
      <c r="O213" s="12">
        <v>0</v>
      </c>
      <c r="P213" s="12">
        <v>0</v>
      </c>
      <c r="Q213" s="12">
        <v>0</v>
      </c>
      <c r="R213" s="12">
        <v>0</v>
      </c>
      <c r="S213" s="12">
        <v>244807932</v>
      </c>
      <c r="T213" s="12">
        <v>244807932</v>
      </c>
      <c r="U213" s="12">
        <v>0</v>
      </c>
      <c r="V213" s="13">
        <f t="shared" si="19"/>
        <v>244807932</v>
      </c>
      <c r="W213" s="14">
        <f t="shared" si="20"/>
        <v>0</v>
      </c>
      <c r="X213" s="14">
        <f t="shared" si="21"/>
        <v>0</v>
      </c>
      <c r="Y213" s="14">
        <f t="shared" si="22"/>
        <v>0</v>
      </c>
      <c r="Z213" s="14">
        <f t="shared" si="23"/>
        <v>0</v>
      </c>
    </row>
    <row r="214" spans="1:26" outlineLevel="2" x14ac:dyDescent="0.35">
      <c r="A214" s="9" t="s">
        <v>356</v>
      </c>
      <c r="B214" s="9" t="s">
        <v>426</v>
      </c>
      <c r="C214" s="9" t="s">
        <v>31</v>
      </c>
      <c r="D214" s="9" t="s">
        <v>32</v>
      </c>
      <c r="E214" s="9" t="s">
        <v>33</v>
      </c>
      <c r="F214" s="10" t="s">
        <v>36</v>
      </c>
      <c r="G214" s="9">
        <v>1111</v>
      </c>
      <c r="H214" s="9">
        <v>3480</v>
      </c>
      <c r="I214" s="11" t="s">
        <v>35</v>
      </c>
      <c r="J214" s="12">
        <v>72315577597</v>
      </c>
      <c r="K214" s="12">
        <v>72396663907</v>
      </c>
      <c r="L214" s="12">
        <v>0</v>
      </c>
      <c r="M214" s="13">
        <f t="shared" si="18"/>
        <v>72396663907</v>
      </c>
      <c r="N214" s="12">
        <v>0</v>
      </c>
      <c r="O214" s="12">
        <v>9415060.2699999996</v>
      </c>
      <c r="P214" s="12">
        <v>0</v>
      </c>
      <c r="Q214" s="12">
        <v>66062563883.190002</v>
      </c>
      <c r="R214" s="12">
        <v>66062563883.190002</v>
      </c>
      <c r="S214" s="12">
        <v>6324684963.54</v>
      </c>
      <c r="T214" s="12">
        <v>6324684963.54</v>
      </c>
      <c r="U214" s="12">
        <v>0</v>
      </c>
      <c r="V214" s="13">
        <f t="shared" si="19"/>
        <v>6324684963.5399933</v>
      </c>
      <c r="W214" s="14">
        <f t="shared" si="20"/>
        <v>0.91250839911702675</v>
      </c>
      <c r="X214" s="14">
        <f t="shared" si="21"/>
        <v>0.91250839911702675</v>
      </c>
      <c r="Y214" s="14">
        <f t="shared" si="22"/>
        <v>1.3004826136870737E-4</v>
      </c>
      <c r="Z214" s="14">
        <f t="shared" si="23"/>
        <v>0.9126384473783955</v>
      </c>
    </row>
    <row r="215" spans="1:26" outlineLevel="2" x14ac:dyDescent="0.35">
      <c r="A215" s="9" t="s">
        <v>356</v>
      </c>
      <c r="B215" s="9" t="s">
        <v>426</v>
      </c>
      <c r="C215" s="9" t="s">
        <v>31</v>
      </c>
      <c r="D215" s="9" t="s">
        <v>37</v>
      </c>
      <c r="E215" s="9" t="s">
        <v>33</v>
      </c>
      <c r="F215" s="10" t="s">
        <v>34</v>
      </c>
      <c r="G215" s="9">
        <v>1111</v>
      </c>
      <c r="H215" s="9">
        <v>3480</v>
      </c>
      <c r="I215" s="11" t="s">
        <v>38</v>
      </c>
      <c r="J215" s="37" t="s">
        <v>447</v>
      </c>
      <c r="K215" s="12">
        <v>1165861301</v>
      </c>
      <c r="L215" s="12">
        <v>0</v>
      </c>
      <c r="M215" s="13">
        <f t="shared" si="18"/>
        <v>1165861301</v>
      </c>
      <c r="N215" s="12">
        <v>0</v>
      </c>
      <c r="O215" s="12">
        <v>0</v>
      </c>
      <c r="P215" s="12">
        <v>0</v>
      </c>
      <c r="Q215" s="12">
        <v>1165861301</v>
      </c>
      <c r="R215" s="12">
        <v>1165861301</v>
      </c>
      <c r="S215" s="12">
        <v>0</v>
      </c>
      <c r="T215" s="12">
        <v>0</v>
      </c>
      <c r="U215" s="12">
        <v>0</v>
      </c>
      <c r="V215" s="13">
        <f t="shared" si="19"/>
        <v>0</v>
      </c>
      <c r="W215" s="14">
        <f t="shared" si="20"/>
        <v>1</v>
      </c>
      <c r="X215" s="14">
        <f t="shared" si="21"/>
        <v>1</v>
      </c>
      <c r="Y215" s="14">
        <f t="shared" si="22"/>
        <v>0</v>
      </c>
      <c r="Z215" s="14">
        <f t="shared" si="23"/>
        <v>1</v>
      </c>
    </row>
    <row r="216" spans="1:26" outlineLevel="2" x14ac:dyDescent="0.35">
      <c r="A216" s="9" t="s">
        <v>356</v>
      </c>
      <c r="B216" s="9" t="s">
        <v>426</v>
      </c>
      <c r="C216" s="9" t="s">
        <v>31</v>
      </c>
      <c r="D216" s="9" t="s">
        <v>37</v>
      </c>
      <c r="E216" s="9" t="s">
        <v>33</v>
      </c>
      <c r="F216" s="10" t="s">
        <v>36</v>
      </c>
      <c r="G216" s="9">
        <v>1111</v>
      </c>
      <c r="H216" s="9">
        <v>3480</v>
      </c>
      <c r="I216" s="11" t="s">
        <v>38</v>
      </c>
      <c r="J216" s="12">
        <v>2181122087</v>
      </c>
      <c r="K216" s="12">
        <v>4005512780</v>
      </c>
      <c r="L216" s="12">
        <v>0</v>
      </c>
      <c r="M216" s="13">
        <f t="shared" si="18"/>
        <v>4005512780</v>
      </c>
      <c r="N216" s="12">
        <v>0</v>
      </c>
      <c r="O216" s="12">
        <v>17886142.039999999</v>
      </c>
      <c r="P216" s="12">
        <v>0</v>
      </c>
      <c r="Q216" s="12">
        <v>3158924050.3699999</v>
      </c>
      <c r="R216" s="12">
        <v>3158924050.3699999</v>
      </c>
      <c r="S216" s="12">
        <v>828702587.59000003</v>
      </c>
      <c r="T216" s="12">
        <v>828702587.59000003</v>
      </c>
      <c r="U216" s="12">
        <v>0</v>
      </c>
      <c r="V216" s="13">
        <f t="shared" si="19"/>
        <v>828702587.59000015</v>
      </c>
      <c r="W216" s="14">
        <f t="shared" si="20"/>
        <v>0.78864410722714007</v>
      </c>
      <c r="X216" s="14">
        <f t="shared" si="21"/>
        <v>0.78864410722714007</v>
      </c>
      <c r="Y216" s="14">
        <f t="shared" si="22"/>
        <v>4.465381343758938E-3</v>
      </c>
      <c r="Z216" s="14">
        <f t="shared" si="23"/>
        <v>0.79310948857089902</v>
      </c>
    </row>
    <row r="217" spans="1:26" outlineLevel="2" x14ac:dyDescent="0.35">
      <c r="A217" s="9" t="s">
        <v>356</v>
      </c>
      <c r="B217" s="9" t="s">
        <v>426</v>
      </c>
      <c r="C217" s="9" t="s">
        <v>31</v>
      </c>
      <c r="D217" s="9" t="s">
        <v>357</v>
      </c>
      <c r="E217" s="9" t="s">
        <v>33</v>
      </c>
      <c r="F217" s="10" t="s">
        <v>36</v>
      </c>
      <c r="G217" s="9">
        <v>1111</v>
      </c>
      <c r="H217" s="9">
        <v>3480</v>
      </c>
      <c r="I217" s="11" t="s">
        <v>358</v>
      </c>
      <c r="J217" s="12">
        <v>7535155</v>
      </c>
      <c r="K217" s="12">
        <v>7535155</v>
      </c>
      <c r="L217" s="12">
        <v>0</v>
      </c>
      <c r="M217" s="13">
        <f t="shared" si="18"/>
        <v>7535155</v>
      </c>
      <c r="N217" s="12">
        <v>0</v>
      </c>
      <c r="O217" s="12">
        <v>0</v>
      </c>
      <c r="P217" s="12">
        <v>0</v>
      </c>
      <c r="Q217" s="12">
        <v>5637837.7000000002</v>
      </c>
      <c r="R217" s="12">
        <v>5637837.7000000002</v>
      </c>
      <c r="S217" s="12">
        <v>1897317.3</v>
      </c>
      <c r="T217" s="12">
        <v>1897317.3</v>
      </c>
      <c r="U217" s="12">
        <v>0</v>
      </c>
      <c r="V217" s="13">
        <f t="shared" si="19"/>
        <v>1897317.2999999998</v>
      </c>
      <c r="W217" s="14">
        <f t="shared" si="20"/>
        <v>0.74820460892974339</v>
      </c>
      <c r="X217" s="14">
        <f t="shared" si="21"/>
        <v>0.74820460892974339</v>
      </c>
      <c r="Y217" s="14">
        <f t="shared" si="22"/>
        <v>0</v>
      </c>
      <c r="Z217" s="14">
        <f t="shared" si="23"/>
        <v>0.74820460892974339</v>
      </c>
    </row>
    <row r="218" spans="1:26" outlineLevel="2" x14ac:dyDescent="0.35">
      <c r="A218" s="9" t="s">
        <v>356</v>
      </c>
      <c r="B218" s="9" t="s">
        <v>426</v>
      </c>
      <c r="C218" s="9" t="s">
        <v>31</v>
      </c>
      <c r="D218" s="9" t="s">
        <v>359</v>
      </c>
      <c r="E218" s="9" t="s">
        <v>33</v>
      </c>
      <c r="F218" s="10" t="s">
        <v>34</v>
      </c>
      <c r="G218" s="9">
        <v>1111</v>
      </c>
      <c r="H218" s="9">
        <v>3480</v>
      </c>
      <c r="I218" s="11" t="s">
        <v>360</v>
      </c>
      <c r="J218" s="12">
        <v>43936778</v>
      </c>
      <c r="K218" s="12">
        <v>84310087</v>
      </c>
      <c r="L218" s="12">
        <v>0</v>
      </c>
      <c r="M218" s="13">
        <f t="shared" si="18"/>
        <v>84310087</v>
      </c>
      <c r="N218" s="12">
        <v>0</v>
      </c>
      <c r="O218" s="12">
        <v>34120354.710000001</v>
      </c>
      <c r="P218" s="12">
        <v>0</v>
      </c>
      <c r="Q218" s="12">
        <v>50189732.289999999</v>
      </c>
      <c r="R218" s="12">
        <v>49676841.329999998</v>
      </c>
      <c r="S218" s="12">
        <v>0</v>
      </c>
      <c r="T218" s="12">
        <v>0</v>
      </c>
      <c r="U218" s="12">
        <v>0</v>
      </c>
      <c r="V218" s="13">
        <f t="shared" si="19"/>
        <v>0</v>
      </c>
      <c r="W218" s="14">
        <f t="shared" si="20"/>
        <v>0.59529925867589251</v>
      </c>
      <c r="X218" s="14">
        <f t="shared" si="21"/>
        <v>0.59529925867589251</v>
      </c>
      <c r="Y218" s="14">
        <f t="shared" si="22"/>
        <v>0.40470074132410755</v>
      </c>
      <c r="Z218" s="14">
        <f t="shared" si="23"/>
        <v>1</v>
      </c>
    </row>
    <row r="219" spans="1:26" outlineLevel="2" x14ac:dyDescent="0.35">
      <c r="A219" s="9" t="s">
        <v>356</v>
      </c>
      <c r="B219" s="9" t="s">
        <v>426</v>
      </c>
      <c r="C219" s="9" t="s">
        <v>31</v>
      </c>
      <c r="D219" s="9" t="s">
        <v>43</v>
      </c>
      <c r="E219" s="9" t="s">
        <v>33</v>
      </c>
      <c r="F219" s="10" t="s">
        <v>36</v>
      </c>
      <c r="G219" s="9">
        <v>1111</v>
      </c>
      <c r="H219" s="9">
        <v>3480</v>
      </c>
      <c r="I219" s="11" t="s">
        <v>44</v>
      </c>
      <c r="J219" s="12">
        <v>17980833226</v>
      </c>
      <c r="K219" s="12">
        <v>18095949483</v>
      </c>
      <c r="L219" s="12">
        <v>0</v>
      </c>
      <c r="M219" s="13">
        <f t="shared" si="18"/>
        <v>18095949483</v>
      </c>
      <c r="N219" s="12">
        <v>0</v>
      </c>
      <c r="O219" s="12">
        <v>1652550.96</v>
      </c>
      <c r="P219" s="12">
        <v>0</v>
      </c>
      <c r="Q219" s="12">
        <v>16402427573.35</v>
      </c>
      <c r="R219" s="12">
        <v>16402427573.35</v>
      </c>
      <c r="S219" s="12">
        <v>1691869358.6900001</v>
      </c>
      <c r="T219" s="12">
        <v>1691869358.6900001</v>
      </c>
      <c r="U219" s="12">
        <v>0</v>
      </c>
      <c r="V219" s="13">
        <f t="shared" si="19"/>
        <v>1691869358.6900005</v>
      </c>
      <c r="W219" s="14">
        <f t="shared" si="20"/>
        <v>0.9064143104930219</v>
      </c>
      <c r="X219" s="14">
        <f t="shared" si="21"/>
        <v>0.9064143104930219</v>
      </c>
      <c r="Y219" s="14">
        <f t="shared" si="22"/>
        <v>9.13215944569511E-5</v>
      </c>
      <c r="Z219" s="14">
        <f t="shared" si="23"/>
        <v>0.90650563208747881</v>
      </c>
    </row>
    <row r="220" spans="1:26" outlineLevel="2" x14ac:dyDescent="0.35">
      <c r="A220" s="9" t="s">
        <v>356</v>
      </c>
      <c r="B220" s="9" t="s">
        <v>426</v>
      </c>
      <c r="C220" s="9" t="s">
        <v>31</v>
      </c>
      <c r="D220" s="9" t="s">
        <v>45</v>
      </c>
      <c r="E220" s="9" t="s">
        <v>33</v>
      </c>
      <c r="F220" s="10" t="s">
        <v>36</v>
      </c>
      <c r="G220" s="9">
        <v>1111</v>
      </c>
      <c r="H220" s="9">
        <v>3480</v>
      </c>
      <c r="I220" s="11" t="s">
        <v>46</v>
      </c>
      <c r="J220" s="12">
        <v>861854380</v>
      </c>
      <c r="K220" s="12">
        <v>861854380</v>
      </c>
      <c r="L220" s="12">
        <v>0</v>
      </c>
      <c r="M220" s="13">
        <f t="shared" si="18"/>
        <v>861854380</v>
      </c>
      <c r="N220" s="12">
        <v>0</v>
      </c>
      <c r="O220" s="12">
        <v>0</v>
      </c>
      <c r="P220" s="12">
        <v>0</v>
      </c>
      <c r="Q220" s="12">
        <v>727027889.03999996</v>
      </c>
      <c r="R220" s="12">
        <v>727027889.03999996</v>
      </c>
      <c r="S220" s="12">
        <v>134826490.96000001</v>
      </c>
      <c r="T220" s="12">
        <v>134826490.96000001</v>
      </c>
      <c r="U220" s="12">
        <v>0</v>
      </c>
      <c r="V220" s="13">
        <f t="shared" si="19"/>
        <v>134826490.96000004</v>
      </c>
      <c r="W220" s="14">
        <f t="shared" si="20"/>
        <v>0.84356233014677018</v>
      </c>
      <c r="X220" s="14">
        <f t="shared" si="21"/>
        <v>0.84356233014677018</v>
      </c>
      <c r="Y220" s="14">
        <f t="shared" si="22"/>
        <v>0</v>
      </c>
      <c r="Z220" s="14">
        <f t="shared" si="23"/>
        <v>0.84356233014677018</v>
      </c>
    </row>
    <row r="221" spans="1:26" outlineLevel="2" x14ac:dyDescent="0.35">
      <c r="A221" s="9" t="s">
        <v>356</v>
      </c>
      <c r="B221" s="9" t="s">
        <v>426</v>
      </c>
      <c r="C221" s="9" t="s">
        <v>31</v>
      </c>
      <c r="D221" s="9" t="s">
        <v>47</v>
      </c>
      <c r="E221" s="9" t="s">
        <v>33</v>
      </c>
      <c r="F221" s="10" t="s">
        <v>34</v>
      </c>
      <c r="G221" s="9">
        <v>1111</v>
      </c>
      <c r="H221" s="9">
        <v>3480</v>
      </c>
      <c r="I221" s="11" t="s">
        <v>48</v>
      </c>
      <c r="J221" s="12">
        <v>9566197631</v>
      </c>
      <c r="K221" s="12">
        <v>10463618463</v>
      </c>
      <c r="L221" s="12">
        <v>0</v>
      </c>
      <c r="M221" s="13">
        <f t="shared" si="18"/>
        <v>10463618463</v>
      </c>
      <c r="N221" s="12">
        <v>0</v>
      </c>
      <c r="O221" s="12">
        <v>0</v>
      </c>
      <c r="P221" s="12">
        <v>0</v>
      </c>
      <c r="Q221" s="12">
        <v>371727109.01999998</v>
      </c>
      <c r="R221" s="12">
        <v>371727109.01999998</v>
      </c>
      <c r="S221" s="12">
        <v>10091891353.98</v>
      </c>
      <c r="T221" s="12">
        <v>10091891353.98</v>
      </c>
      <c r="U221" s="12">
        <v>0</v>
      </c>
      <c r="V221" s="13">
        <f t="shared" si="19"/>
        <v>10091891353.98</v>
      </c>
      <c r="W221" s="14">
        <f t="shared" si="20"/>
        <v>3.5525675017151093E-2</v>
      </c>
      <c r="X221" s="14">
        <f t="shared" si="21"/>
        <v>3.5525675017151093E-2</v>
      </c>
      <c r="Y221" s="14">
        <f t="shared" si="22"/>
        <v>0</v>
      </c>
      <c r="Z221" s="14">
        <f t="shared" si="23"/>
        <v>3.5525675017151093E-2</v>
      </c>
    </row>
    <row r="222" spans="1:26" outlineLevel="2" x14ac:dyDescent="0.35">
      <c r="A222" s="9" t="s">
        <v>356</v>
      </c>
      <c r="B222" s="9" t="s">
        <v>426</v>
      </c>
      <c r="C222" s="9" t="s">
        <v>31</v>
      </c>
      <c r="D222" s="9" t="s">
        <v>49</v>
      </c>
      <c r="E222" s="9" t="s">
        <v>33</v>
      </c>
      <c r="F222" s="10" t="s">
        <v>34</v>
      </c>
      <c r="G222" s="9">
        <v>1111</v>
      </c>
      <c r="H222" s="9">
        <v>3480</v>
      </c>
      <c r="I222" s="11" t="s">
        <v>50</v>
      </c>
      <c r="J222" s="12">
        <v>8675790071</v>
      </c>
      <c r="K222" s="12">
        <v>8808840291</v>
      </c>
      <c r="L222" s="12">
        <v>0</v>
      </c>
      <c r="M222" s="13">
        <f t="shared" si="18"/>
        <v>8808840291</v>
      </c>
      <c r="N222" s="12">
        <v>0</v>
      </c>
      <c r="O222" s="12">
        <v>2085898.01</v>
      </c>
      <c r="P222" s="12">
        <v>0</v>
      </c>
      <c r="Q222" s="12">
        <v>8758659081.5200005</v>
      </c>
      <c r="R222" s="12">
        <v>8758659081.5200005</v>
      </c>
      <c r="S222" s="12">
        <v>48095311.469999999</v>
      </c>
      <c r="T222" s="12">
        <v>48095311.469999999</v>
      </c>
      <c r="U222" s="12">
        <v>0</v>
      </c>
      <c r="V222" s="13">
        <f t="shared" si="19"/>
        <v>48095311.469999313</v>
      </c>
      <c r="W222" s="14">
        <f t="shared" si="20"/>
        <v>0.9943033126016293</v>
      </c>
      <c r="X222" s="14">
        <f t="shared" si="21"/>
        <v>0.9943033126016293</v>
      </c>
      <c r="Y222" s="14">
        <f t="shared" si="22"/>
        <v>2.3679598461231769E-4</v>
      </c>
      <c r="Z222" s="14">
        <f t="shared" si="23"/>
        <v>0.99454010858624164</v>
      </c>
    </row>
    <row r="223" spans="1:26" outlineLevel="2" x14ac:dyDescent="0.35">
      <c r="A223" s="9" t="s">
        <v>356</v>
      </c>
      <c r="B223" s="9" t="s">
        <v>426</v>
      </c>
      <c r="C223" s="9" t="s">
        <v>31</v>
      </c>
      <c r="D223" s="9" t="s">
        <v>51</v>
      </c>
      <c r="E223" s="9" t="s">
        <v>33</v>
      </c>
      <c r="F223" s="10" t="s">
        <v>34</v>
      </c>
      <c r="G223" s="9">
        <v>1111</v>
      </c>
      <c r="H223" s="9">
        <v>3480</v>
      </c>
      <c r="I223" s="11" t="s">
        <v>52</v>
      </c>
      <c r="J223" s="37" t="s">
        <v>447</v>
      </c>
      <c r="K223" s="12">
        <v>29000000</v>
      </c>
      <c r="L223" s="12">
        <v>0</v>
      </c>
      <c r="M223" s="13">
        <f t="shared" si="18"/>
        <v>29000000</v>
      </c>
      <c r="N223" s="12">
        <v>0</v>
      </c>
      <c r="O223" s="12">
        <v>0</v>
      </c>
      <c r="P223" s="12">
        <v>0</v>
      </c>
      <c r="Q223" s="12">
        <v>29000000</v>
      </c>
      <c r="R223" s="12">
        <v>29000000</v>
      </c>
      <c r="S223" s="12">
        <v>0</v>
      </c>
      <c r="T223" s="12">
        <v>0</v>
      </c>
      <c r="U223" s="12">
        <v>0</v>
      </c>
      <c r="V223" s="13">
        <f t="shared" si="19"/>
        <v>0</v>
      </c>
      <c r="W223" s="14">
        <f t="shared" si="20"/>
        <v>1</v>
      </c>
      <c r="X223" s="14">
        <f t="shared" si="21"/>
        <v>1</v>
      </c>
      <c r="Y223" s="14">
        <f t="shared" si="22"/>
        <v>0</v>
      </c>
      <c r="Z223" s="14">
        <f t="shared" si="23"/>
        <v>1</v>
      </c>
    </row>
    <row r="224" spans="1:26" outlineLevel="2" x14ac:dyDescent="0.35">
      <c r="A224" s="9" t="s">
        <v>356</v>
      </c>
      <c r="B224" s="9" t="s">
        <v>426</v>
      </c>
      <c r="C224" s="9" t="s">
        <v>31</v>
      </c>
      <c r="D224" s="9" t="s">
        <v>51</v>
      </c>
      <c r="E224" s="9" t="s">
        <v>33</v>
      </c>
      <c r="F224" s="10" t="s">
        <v>36</v>
      </c>
      <c r="G224" s="9">
        <v>1111</v>
      </c>
      <c r="H224" s="9">
        <v>3480</v>
      </c>
      <c r="I224" s="11" t="s">
        <v>52</v>
      </c>
      <c r="J224" s="12">
        <v>17582671223</v>
      </c>
      <c r="K224" s="12">
        <v>19130152284</v>
      </c>
      <c r="L224" s="12">
        <v>0</v>
      </c>
      <c r="M224" s="13">
        <f t="shared" si="18"/>
        <v>19130152284</v>
      </c>
      <c r="N224" s="12">
        <v>0</v>
      </c>
      <c r="O224" s="12">
        <v>2179804.65</v>
      </c>
      <c r="P224" s="12">
        <v>0</v>
      </c>
      <c r="Q224" s="12">
        <v>17029566565.889999</v>
      </c>
      <c r="R224" s="12">
        <v>17029566565.889999</v>
      </c>
      <c r="S224" s="12">
        <v>2098405913.46</v>
      </c>
      <c r="T224" s="12">
        <v>2098405913.46</v>
      </c>
      <c r="U224" s="12">
        <v>0</v>
      </c>
      <c r="V224" s="13">
        <f t="shared" si="19"/>
        <v>2098405913.4599991</v>
      </c>
      <c r="W224" s="14">
        <f t="shared" si="20"/>
        <v>0.89019503415731405</v>
      </c>
      <c r="X224" s="14">
        <f t="shared" si="21"/>
        <v>0.89019503415731405</v>
      </c>
      <c r="Y224" s="14">
        <f t="shared" si="22"/>
        <v>1.1394601661499246E-4</v>
      </c>
      <c r="Z224" s="14">
        <f t="shared" si="23"/>
        <v>0.89030898017392901</v>
      </c>
    </row>
    <row r="225" spans="1:26" ht="78" outlineLevel="2" x14ac:dyDescent="0.35">
      <c r="A225" s="9" t="s">
        <v>356</v>
      </c>
      <c r="B225" s="9" t="s">
        <v>426</v>
      </c>
      <c r="C225" s="9" t="s">
        <v>31</v>
      </c>
      <c r="D225" s="9" t="s">
        <v>53</v>
      </c>
      <c r="E225" s="9" t="s">
        <v>54</v>
      </c>
      <c r="F225" s="10" t="s">
        <v>34</v>
      </c>
      <c r="G225" s="9">
        <v>1112</v>
      </c>
      <c r="H225" s="9">
        <v>3480</v>
      </c>
      <c r="I225" s="11" t="s">
        <v>55</v>
      </c>
      <c r="J225" s="12">
        <v>11065342148</v>
      </c>
      <c r="K225" s="12">
        <v>11416892479</v>
      </c>
      <c r="L225" s="12">
        <v>0</v>
      </c>
      <c r="M225" s="13">
        <f t="shared" si="18"/>
        <v>11416892479</v>
      </c>
      <c r="N225" s="12">
        <v>0</v>
      </c>
      <c r="O225" s="12">
        <v>969954940</v>
      </c>
      <c r="P225" s="12">
        <v>0</v>
      </c>
      <c r="Q225" s="12">
        <v>10446937539</v>
      </c>
      <c r="R225" s="12">
        <v>10446937539</v>
      </c>
      <c r="S225" s="12">
        <v>0</v>
      </c>
      <c r="T225" s="12">
        <v>0</v>
      </c>
      <c r="U225" s="12">
        <v>0</v>
      </c>
      <c r="V225" s="13">
        <f t="shared" si="19"/>
        <v>0</v>
      </c>
      <c r="W225" s="14">
        <f t="shared" si="20"/>
        <v>0.91504212360901926</v>
      </c>
      <c r="X225" s="14">
        <f t="shared" si="21"/>
        <v>0.91504212360901926</v>
      </c>
      <c r="Y225" s="14">
        <f t="shared" si="22"/>
        <v>8.4957876390980763E-2</v>
      </c>
      <c r="Z225" s="14">
        <f t="shared" si="23"/>
        <v>1</v>
      </c>
    </row>
    <row r="226" spans="1:26" ht="52" outlineLevel="2" x14ac:dyDescent="0.35">
      <c r="A226" s="9" t="s">
        <v>356</v>
      </c>
      <c r="B226" s="9" t="s">
        <v>426</v>
      </c>
      <c r="C226" s="9" t="s">
        <v>31</v>
      </c>
      <c r="D226" s="9" t="s">
        <v>56</v>
      </c>
      <c r="E226" s="9" t="s">
        <v>54</v>
      </c>
      <c r="F226" s="10" t="s">
        <v>34</v>
      </c>
      <c r="G226" s="9">
        <v>1112</v>
      </c>
      <c r="H226" s="9">
        <v>3480</v>
      </c>
      <c r="I226" s="11" t="s">
        <v>57</v>
      </c>
      <c r="J226" s="12">
        <v>598126603</v>
      </c>
      <c r="K226" s="12">
        <v>638485627</v>
      </c>
      <c r="L226" s="12">
        <v>0</v>
      </c>
      <c r="M226" s="13">
        <f t="shared" si="18"/>
        <v>638485627</v>
      </c>
      <c r="N226" s="12">
        <v>0</v>
      </c>
      <c r="O226" s="12">
        <v>73593509</v>
      </c>
      <c r="P226" s="12">
        <v>0</v>
      </c>
      <c r="Q226" s="12">
        <v>564892118</v>
      </c>
      <c r="R226" s="12">
        <v>564892118</v>
      </c>
      <c r="S226" s="12">
        <v>0</v>
      </c>
      <c r="T226" s="12">
        <v>0</v>
      </c>
      <c r="U226" s="12">
        <v>0</v>
      </c>
      <c r="V226" s="13">
        <f t="shared" si="19"/>
        <v>0</v>
      </c>
      <c r="W226" s="14">
        <f t="shared" si="20"/>
        <v>0.8847374069393108</v>
      </c>
      <c r="X226" s="14">
        <f t="shared" si="21"/>
        <v>0.8847374069393108</v>
      </c>
      <c r="Y226" s="14">
        <f t="shared" si="22"/>
        <v>0.11526259306068921</v>
      </c>
      <c r="Z226" s="14">
        <f t="shared" si="23"/>
        <v>1</v>
      </c>
    </row>
    <row r="227" spans="1:26" ht="78" outlineLevel="2" x14ac:dyDescent="0.35">
      <c r="A227" s="9" t="s">
        <v>356</v>
      </c>
      <c r="B227" s="9" t="s">
        <v>426</v>
      </c>
      <c r="C227" s="9" t="s">
        <v>31</v>
      </c>
      <c r="D227" s="9" t="s">
        <v>58</v>
      </c>
      <c r="E227" s="9" t="s">
        <v>54</v>
      </c>
      <c r="F227" s="10" t="s">
        <v>34</v>
      </c>
      <c r="G227" s="9">
        <v>1112</v>
      </c>
      <c r="H227" s="9">
        <v>3480</v>
      </c>
      <c r="I227" s="11" t="s">
        <v>200</v>
      </c>
      <c r="J227" s="12">
        <v>390914255</v>
      </c>
      <c r="K227" s="12">
        <v>340924290</v>
      </c>
      <c r="L227" s="12">
        <v>0</v>
      </c>
      <c r="M227" s="13">
        <f t="shared" si="18"/>
        <v>340924290</v>
      </c>
      <c r="N227" s="12">
        <v>0</v>
      </c>
      <c r="O227" s="12">
        <v>70484373</v>
      </c>
      <c r="P227" s="12">
        <v>0</v>
      </c>
      <c r="Q227" s="12">
        <v>270439917</v>
      </c>
      <c r="R227" s="12">
        <v>270439917</v>
      </c>
      <c r="S227" s="12">
        <v>0</v>
      </c>
      <c r="T227" s="12">
        <v>0</v>
      </c>
      <c r="U227" s="12">
        <v>0</v>
      </c>
      <c r="V227" s="13">
        <f t="shared" si="19"/>
        <v>0</v>
      </c>
      <c r="W227" s="14">
        <f t="shared" si="20"/>
        <v>0.79325505671655139</v>
      </c>
      <c r="X227" s="14">
        <f t="shared" si="21"/>
        <v>0.79325505671655139</v>
      </c>
      <c r="Y227" s="14">
        <f t="shared" si="22"/>
        <v>0.20674494328344864</v>
      </c>
      <c r="Z227" s="14">
        <f t="shared" si="23"/>
        <v>1</v>
      </c>
    </row>
    <row r="228" spans="1:26" ht="52" outlineLevel="2" x14ac:dyDescent="0.35">
      <c r="A228" s="9" t="s">
        <v>356</v>
      </c>
      <c r="B228" s="9" t="s">
        <v>426</v>
      </c>
      <c r="C228" s="9" t="s">
        <v>31</v>
      </c>
      <c r="D228" s="9" t="s">
        <v>60</v>
      </c>
      <c r="E228" s="9" t="s">
        <v>54</v>
      </c>
      <c r="F228" s="10" t="s">
        <v>34</v>
      </c>
      <c r="G228" s="9">
        <v>1112</v>
      </c>
      <c r="H228" s="9">
        <v>3480</v>
      </c>
      <c r="I228" s="11" t="s">
        <v>61</v>
      </c>
      <c r="J228" s="12">
        <v>3588759616</v>
      </c>
      <c r="K228" s="12">
        <v>3709906053</v>
      </c>
      <c r="L228" s="12">
        <v>0</v>
      </c>
      <c r="M228" s="13">
        <f t="shared" si="18"/>
        <v>3709906053</v>
      </c>
      <c r="N228" s="12">
        <v>0</v>
      </c>
      <c r="O228" s="12">
        <v>324414507</v>
      </c>
      <c r="P228" s="12">
        <v>0</v>
      </c>
      <c r="Q228" s="12">
        <v>3385491546</v>
      </c>
      <c r="R228" s="12">
        <v>3385491546</v>
      </c>
      <c r="S228" s="12">
        <v>0</v>
      </c>
      <c r="T228" s="12">
        <v>0</v>
      </c>
      <c r="U228" s="12">
        <v>0</v>
      </c>
      <c r="V228" s="13">
        <f t="shared" si="19"/>
        <v>0</v>
      </c>
      <c r="W228" s="14">
        <f t="shared" si="20"/>
        <v>0.91255452230719869</v>
      </c>
      <c r="X228" s="14">
        <f t="shared" si="21"/>
        <v>0.91255452230719869</v>
      </c>
      <c r="Y228" s="14">
        <f t="shared" si="22"/>
        <v>8.7445477692801296E-2</v>
      </c>
      <c r="Z228" s="14">
        <f t="shared" si="23"/>
        <v>1</v>
      </c>
    </row>
    <row r="229" spans="1:26" ht="65" outlineLevel="2" x14ac:dyDescent="0.35">
      <c r="A229" s="9" t="s">
        <v>356</v>
      </c>
      <c r="B229" s="9" t="s">
        <v>426</v>
      </c>
      <c r="C229" s="9" t="s">
        <v>31</v>
      </c>
      <c r="D229" s="9" t="s">
        <v>62</v>
      </c>
      <c r="E229" s="9" t="s">
        <v>54</v>
      </c>
      <c r="F229" s="10" t="s">
        <v>34</v>
      </c>
      <c r="G229" s="9">
        <v>1112</v>
      </c>
      <c r="H229" s="9">
        <v>3480</v>
      </c>
      <c r="I229" s="11" t="s">
        <v>63</v>
      </c>
      <c r="J229" s="12">
        <v>1794379808</v>
      </c>
      <c r="K229" s="12">
        <v>1862529186</v>
      </c>
      <c r="L229" s="12">
        <v>0</v>
      </c>
      <c r="M229" s="13">
        <f t="shared" si="18"/>
        <v>1862529186</v>
      </c>
      <c r="N229" s="12">
        <v>0</v>
      </c>
      <c r="O229" s="12">
        <v>167268141</v>
      </c>
      <c r="P229" s="12">
        <v>0</v>
      </c>
      <c r="Q229" s="12">
        <v>1695261045</v>
      </c>
      <c r="R229" s="12">
        <v>1695261045</v>
      </c>
      <c r="S229" s="12">
        <v>0</v>
      </c>
      <c r="T229" s="12">
        <v>0</v>
      </c>
      <c r="U229" s="12">
        <v>0</v>
      </c>
      <c r="V229" s="13">
        <f t="shared" si="19"/>
        <v>0</v>
      </c>
      <c r="W229" s="14">
        <f t="shared" si="20"/>
        <v>0.91019300945332948</v>
      </c>
      <c r="X229" s="14">
        <f t="shared" si="21"/>
        <v>0.91019300945332948</v>
      </c>
      <c r="Y229" s="14">
        <f t="shared" si="22"/>
        <v>8.9806990546670559E-2</v>
      </c>
      <c r="Z229" s="14">
        <f t="shared" si="23"/>
        <v>1</v>
      </c>
    </row>
    <row r="230" spans="1:26" ht="52" outlineLevel="2" x14ac:dyDescent="0.35">
      <c r="A230" s="9" t="s">
        <v>356</v>
      </c>
      <c r="B230" s="9" t="s">
        <v>426</v>
      </c>
      <c r="C230" s="9" t="s">
        <v>31</v>
      </c>
      <c r="D230" s="9" t="s">
        <v>64</v>
      </c>
      <c r="E230" s="9" t="s">
        <v>54</v>
      </c>
      <c r="F230" s="10" t="s">
        <v>34</v>
      </c>
      <c r="G230" s="9">
        <v>1112</v>
      </c>
      <c r="H230" s="9">
        <v>3480</v>
      </c>
      <c r="I230" s="11" t="s">
        <v>65</v>
      </c>
      <c r="J230" s="12">
        <v>7460352003</v>
      </c>
      <c r="K230" s="12">
        <v>7461720791</v>
      </c>
      <c r="L230" s="12">
        <v>0</v>
      </c>
      <c r="M230" s="13">
        <f t="shared" si="18"/>
        <v>7461720791</v>
      </c>
      <c r="N230" s="12">
        <v>0</v>
      </c>
      <c r="O230" s="12">
        <v>1198566</v>
      </c>
      <c r="P230" s="12">
        <v>0</v>
      </c>
      <c r="Q230" s="12">
        <v>7460522225</v>
      </c>
      <c r="R230" s="12">
        <v>7460522225</v>
      </c>
      <c r="S230" s="12">
        <v>0</v>
      </c>
      <c r="T230" s="12">
        <v>0</v>
      </c>
      <c r="U230" s="12">
        <v>0</v>
      </c>
      <c r="V230" s="13">
        <f t="shared" si="19"/>
        <v>0</v>
      </c>
      <c r="W230" s="14">
        <f t="shared" si="20"/>
        <v>0.99983937136840528</v>
      </c>
      <c r="X230" s="14">
        <f t="shared" si="21"/>
        <v>0.99983937136840528</v>
      </c>
      <c r="Y230" s="14">
        <f t="shared" si="22"/>
        <v>1.6062863159469298E-4</v>
      </c>
      <c r="Z230" s="14">
        <f t="shared" si="23"/>
        <v>1</v>
      </c>
    </row>
    <row r="231" spans="1:26" outlineLevel="2" x14ac:dyDescent="0.35">
      <c r="A231" s="9" t="s">
        <v>356</v>
      </c>
      <c r="B231" s="9" t="s">
        <v>440</v>
      </c>
      <c r="C231" s="9" t="s">
        <v>31</v>
      </c>
      <c r="D231" s="9" t="s">
        <v>32</v>
      </c>
      <c r="E231" s="9" t="s">
        <v>33</v>
      </c>
      <c r="F231" s="10" t="s">
        <v>34</v>
      </c>
      <c r="G231" s="9">
        <v>1111</v>
      </c>
      <c r="H231" s="9">
        <v>3480</v>
      </c>
      <c r="I231" s="11" t="s">
        <v>35</v>
      </c>
      <c r="J231" s="37" t="s">
        <v>447</v>
      </c>
      <c r="K231" s="12">
        <v>128022845</v>
      </c>
      <c r="L231" s="12">
        <v>0</v>
      </c>
      <c r="M231" s="13">
        <f t="shared" si="18"/>
        <v>128022845</v>
      </c>
      <c r="N231" s="12">
        <v>0</v>
      </c>
      <c r="O231" s="12">
        <v>0</v>
      </c>
      <c r="P231" s="12">
        <v>0</v>
      </c>
      <c r="Q231" s="12">
        <v>0</v>
      </c>
      <c r="R231" s="12">
        <v>0</v>
      </c>
      <c r="S231" s="12">
        <v>128022845</v>
      </c>
      <c r="T231" s="12">
        <v>128022845</v>
      </c>
      <c r="U231" s="12">
        <v>0</v>
      </c>
      <c r="V231" s="13">
        <f t="shared" si="19"/>
        <v>128022845</v>
      </c>
      <c r="W231" s="14">
        <f t="shared" si="20"/>
        <v>0</v>
      </c>
      <c r="X231" s="14">
        <f t="shared" si="21"/>
        <v>0</v>
      </c>
      <c r="Y231" s="14">
        <f t="shared" si="22"/>
        <v>0</v>
      </c>
      <c r="Z231" s="14">
        <f t="shared" si="23"/>
        <v>0</v>
      </c>
    </row>
    <row r="232" spans="1:26" outlineLevel="2" x14ac:dyDescent="0.35">
      <c r="A232" s="9" t="s">
        <v>356</v>
      </c>
      <c r="B232" s="9" t="s">
        <v>440</v>
      </c>
      <c r="C232" s="9" t="s">
        <v>31</v>
      </c>
      <c r="D232" s="9" t="s">
        <v>32</v>
      </c>
      <c r="E232" s="9" t="s">
        <v>33</v>
      </c>
      <c r="F232" s="10" t="s">
        <v>36</v>
      </c>
      <c r="G232" s="9">
        <v>1111</v>
      </c>
      <c r="H232" s="9">
        <v>3480</v>
      </c>
      <c r="I232" s="11" t="s">
        <v>35</v>
      </c>
      <c r="J232" s="12">
        <v>47329559585</v>
      </c>
      <c r="K232" s="12">
        <v>47343190714</v>
      </c>
      <c r="L232" s="12">
        <v>0</v>
      </c>
      <c r="M232" s="13">
        <f t="shared" si="18"/>
        <v>47343190714</v>
      </c>
      <c r="N232" s="12">
        <v>0</v>
      </c>
      <c r="O232" s="12">
        <v>17020249.98</v>
      </c>
      <c r="P232" s="12">
        <v>0</v>
      </c>
      <c r="Q232" s="12">
        <v>40998306276.540001</v>
      </c>
      <c r="R232" s="12">
        <v>40998306276.540001</v>
      </c>
      <c r="S232" s="12">
        <v>6327864187.4799995</v>
      </c>
      <c r="T232" s="12">
        <v>6327864187.4799995</v>
      </c>
      <c r="U232" s="12">
        <v>0</v>
      </c>
      <c r="V232" s="13">
        <f t="shared" si="19"/>
        <v>6327864187.4799957</v>
      </c>
      <c r="W232" s="14">
        <f t="shared" si="20"/>
        <v>0.86598105573852391</v>
      </c>
      <c r="X232" s="14">
        <f t="shared" si="21"/>
        <v>0.86598105573852391</v>
      </c>
      <c r="Y232" s="14">
        <f t="shared" si="22"/>
        <v>3.5950787691558969E-4</v>
      </c>
      <c r="Z232" s="14">
        <f t="shared" si="23"/>
        <v>0.86634056361543954</v>
      </c>
    </row>
    <row r="233" spans="1:26" outlineLevel="2" x14ac:dyDescent="0.35">
      <c r="A233" s="9" t="s">
        <v>356</v>
      </c>
      <c r="B233" s="9" t="s">
        <v>440</v>
      </c>
      <c r="C233" s="9" t="s">
        <v>31</v>
      </c>
      <c r="D233" s="9" t="s">
        <v>37</v>
      </c>
      <c r="E233" s="9" t="s">
        <v>33</v>
      </c>
      <c r="F233" s="10" t="s">
        <v>34</v>
      </c>
      <c r="G233" s="9">
        <v>1111</v>
      </c>
      <c r="H233" s="9">
        <v>3480</v>
      </c>
      <c r="I233" s="11" t="s">
        <v>38</v>
      </c>
      <c r="J233" s="37" t="s">
        <v>447</v>
      </c>
      <c r="K233" s="12">
        <v>568000000</v>
      </c>
      <c r="L233" s="12">
        <v>0</v>
      </c>
      <c r="M233" s="13">
        <f t="shared" si="18"/>
        <v>568000000</v>
      </c>
      <c r="N233" s="12">
        <v>0</v>
      </c>
      <c r="O233" s="12">
        <v>0</v>
      </c>
      <c r="P233" s="12">
        <v>0</v>
      </c>
      <c r="Q233" s="12">
        <v>568000000</v>
      </c>
      <c r="R233" s="12">
        <v>568000000</v>
      </c>
      <c r="S233" s="12">
        <v>0</v>
      </c>
      <c r="T233" s="12">
        <v>0</v>
      </c>
      <c r="U233" s="12">
        <v>0</v>
      </c>
      <c r="V233" s="13">
        <f t="shared" si="19"/>
        <v>0</v>
      </c>
      <c r="W233" s="14">
        <f t="shared" si="20"/>
        <v>1</v>
      </c>
      <c r="X233" s="14">
        <f t="shared" si="21"/>
        <v>1</v>
      </c>
      <c r="Y233" s="14">
        <f t="shared" si="22"/>
        <v>0</v>
      </c>
      <c r="Z233" s="14">
        <f t="shared" si="23"/>
        <v>1</v>
      </c>
    </row>
    <row r="234" spans="1:26" outlineLevel="2" x14ac:dyDescent="0.35">
      <c r="A234" s="9" t="s">
        <v>356</v>
      </c>
      <c r="B234" s="9" t="s">
        <v>440</v>
      </c>
      <c r="C234" s="9" t="s">
        <v>31</v>
      </c>
      <c r="D234" s="9" t="s">
        <v>37</v>
      </c>
      <c r="E234" s="9" t="s">
        <v>33</v>
      </c>
      <c r="F234" s="10" t="s">
        <v>36</v>
      </c>
      <c r="G234" s="9">
        <v>1111</v>
      </c>
      <c r="H234" s="9">
        <v>3480</v>
      </c>
      <c r="I234" s="11" t="s">
        <v>38</v>
      </c>
      <c r="J234" s="12">
        <v>1657510831</v>
      </c>
      <c r="K234" s="12">
        <v>1960303960</v>
      </c>
      <c r="L234" s="12">
        <v>0</v>
      </c>
      <c r="M234" s="13">
        <f t="shared" si="18"/>
        <v>1960303960</v>
      </c>
      <c r="N234" s="12">
        <v>0</v>
      </c>
      <c r="O234" s="12">
        <v>4227473.82</v>
      </c>
      <c r="P234" s="12">
        <v>0</v>
      </c>
      <c r="Q234" s="12">
        <v>1492483585.53</v>
      </c>
      <c r="R234" s="12">
        <v>1492483585.53</v>
      </c>
      <c r="S234" s="12">
        <v>463592900.64999998</v>
      </c>
      <c r="T234" s="12">
        <v>463592900.64999998</v>
      </c>
      <c r="U234" s="12">
        <v>0</v>
      </c>
      <c r="V234" s="13">
        <f t="shared" si="19"/>
        <v>463592900.6500001</v>
      </c>
      <c r="W234" s="14">
        <f t="shared" si="20"/>
        <v>0.76135314521835684</v>
      </c>
      <c r="X234" s="14">
        <f t="shared" si="21"/>
        <v>0.76135314521835684</v>
      </c>
      <c r="Y234" s="14">
        <f t="shared" si="22"/>
        <v>2.1565399582215814E-3</v>
      </c>
      <c r="Z234" s="14">
        <f t="shared" si="23"/>
        <v>0.76350968517657847</v>
      </c>
    </row>
    <row r="235" spans="1:26" outlineLevel="2" x14ac:dyDescent="0.35">
      <c r="A235" s="9" t="s">
        <v>356</v>
      </c>
      <c r="B235" s="9" t="s">
        <v>440</v>
      </c>
      <c r="C235" s="9" t="s">
        <v>31</v>
      </c>
      <c r="D235" s="9" t="s">
        <v>357</v>
      </c>
      <c r="E235" s="9" t="s">
        <v>33</v>
      </c>
      <c r="F235" s="10" t="s">
        <v>36</v>
      </c>
      <c r="G235" s="9">
        <v>1111</v>
      </c>
      <c r="H235" s="9">
        <v>3480</v>
      </c>
      <c r="I235" s="11" t="s">
        <v>358</v>
      </c>
      <c r="J235" s="12">
        <v>35431323</v>
      </c>
      <c r="K235" s="12">
        <v>33731323</v>
      </c>
      <c r="L235" s="12">
        <v>0</v>
      </c>
      <c r="M235" s="13">
        <f t="shared" si="18"/>
        <v>33731323</v>
      </c>
      <c r="N235" s="12">
        <v>0</v>
      </c>
      <c r="O235" s="12">
        <v>19351.189999999999</v>
      </c>
      <c r="P235" s="12">
        <v>0</v>
      </c>
      <c r="Q235" s="12">
        <v>26751897.120000001</v>
      </c>
      <c r="R235" s="12">
        <v>26751897.120000001</v>
      </c>
      <c r="S235" s="12">
        <v>6960074.6900000004</v>
      </c>
      <c r="T235" s="12">
        <v>6960074.6900000004</v>
      </c>
      <c r="U235" s="12">
        <v>0</v>
      </c>
      <c r="V235" s="13">
        <f t="shared" si="19"/>
        <v>6960074.6900000013</v>
      </c>
      <c r="W235" s="14">
        <f t="shared" si="20"/>
        <v>0.79308769240981147</v>
      </c>
      <c r="X235" s="14">
        <f t="shared" si="21"/>
        <v>0.79308769240981147</v>
      </c>
      <c r="Y235" s="14">
        <f t="shared" si="22"/>
        <v>5.7368606621210796E-4</v>
      </c>
      <c r="Z235" s="14">
        <f t="shared" si="23"/>
        <v>0.79366137847602358</v>
      </c>
    </row>
    <row r="236" spans="1:26" outlineLevel="2" x14ac:dyDescent="0.35">
      <c r="A236" s="9" t="s">
        <v>356</v>
      </c>
      <c r="B236" s="9" t="s">
        <v>440</v>
      </c>
      <c r="C236" s="9" t="s">
        <v>31</v>
      </c>
      <c r="D236" s="9" t="s">
        <v>359</v>
      </c>
      <c r="E236" s="9" t="s">
        <v>33</v>
      </c>
      <c r="F236" s="10" t="s">
        <v>34</v>
      </c>
      <c r="G236" s="9">
        <v>1111</v>
      </c>
      <c r="H236" s="9">
        <v>3480</v>
      </c>
      <c r="I236" s="11" t="s">
        <v>360</v>
      </c>
      <c r="J236" s="12">
        <v>20060481</v>
      </c>
      <c r="K236" s="12">
        <v>26586078</v>
      </c>
      <c r="L236" s="12">
        <v>0</v>
      </c>
      <c r="M236" s="13">
        <f t="shared" si="18"/>
        <v>26586078</v>
      </c>
      <c r="N236" s="12">
        <v>0</v>
      </c>
      <c r="O236" s="12">
        <v>8558387.3000000007</v>
      </c>
      <c r="P236" s="12">
        <v>0</v>
      </c>
      <c r="Q236" s="12">
        <v>18027690.690000001</v>
      </c>
      <c r="R236" s="12">
        <v>17677098.440000001</v>
      </c>
      <c r="S236" s="12">
        <v>0.01</v>
      </c>
      <c r="T236" s="12">
        <v>0.01</v>
      </c>
      <c r="U236" s="12">
        <v>0</v>
      </c>
      <c r="V236" s="13">
        <f t="shared" si="19"/>
        <v>9.9999979138374329E-3</v>
      </c>
      <c r="W236" s="14">
        <f t="shared" si="20"/>
        <v>0.6780876325571602</v>
      </c>
      <c r="X236" s="14">
        <f t="shared" si="21"/>
        <v>0.6780876325571602</v>
      </c>
      <c r="Y236" s="14">
        <f t="shared" si="22"/>
        <v>0.32191236706670312</v>
      </c>
      <c r="Z236" s="14">
        <f t="shared" si="23"/>
        <v>0.99999999962386332</v>
      </c>
    </row>
    <row r="237" spans="1:26" outlineLevel="2" x14ac:dyDescent="0.35">
      <c r="A237" s="9" t="s">
        <v>356</v>
      </c>
      <c r="B237" s="9" t="s">
        <v>440</v>
      </c>
      <c r="C237" s="9" t="s">
        <v>31</v>
      </c>
      <c r="D237" s="9" t="s">
        <v>43</v>
      </c>
      <c r="E237" s="9" t="s">
        <v>33</v>
      </c>
      <c r="F237" s="10" t="s">
        <v>36</v>
      </c>
      <c r="G237" s="9">
        <v>1111</v>
      </c>
      <c r="H237" s="9">
        <v>3480</v>
      </c>
      <c r="I237" s="11" t="s">
        <v>44</v>
      </c>
      <c r="J237" s="12">
        <v>8950670875</v>
      </c>
      <c r="K237" s="12">
        <v>8964688829</v>
      </c>
      <c r="L237" s="12">
        <v>0</v>
      </c>
      <c r="M237" s="13">
        <f t="shared" si="18"/>
        <v>8964688829</v>
      </c>
      <c r="N237" s="12">
        <v>0</v>
      </c>
      <c r="O237" s="12">
        <v>2623610.1800000002</v>
      </c>
      <c r="P237" s="12">
        <v>0</v>
      </c>
      <c r="Q237" s="12">
        <v>8137558582.6300001</v>
      </c>
      <c r="R237" s="12">
        <v>8137558582.6300001</v>
      </c>
      <c r="S237" s="12">
        <v>824506636.19000006</v>
      </c>
      <c r="T237" s="12">
        <v>824506636.19000006</v>
      </c>
      <c r="U237" s="12">
        <v>0</v>
      </c>
      <c r="V237" s="13">
        <f t="shared" si="19"/>
        <v>824506636.18999958</v>
      </c>
      <c r="W237" s="14">
        <f t="shared" si="20"/>
        <v>0.90773463952320299</v>
      </c>
      <c r="X237" s="14">
        <f t="shared" si="21"/>
        <v>0.90773463952320299</v>
      </c>
      <c r="Y237" s="14">
        <f t="shared" si="22"/>
        <v>2.9266048493650402E-4</v>
      </c>
      <c r="Z237" s="14">
        <f t="shared" si="23"/>
        <v>0.90802730000813947</v>
      </c>
    </row>
    <row r="238" spans="1:26" outlineLevel="2" x14ac:dyDescent="0.35">
      <c r="A238" s="9" t="s">
        <v>356</v>
      </c>
      <c r="B238" s="9" t="s">
        <v>440</v>
      </c>
      <c r="C238" s="9" t="s">
        <v>31</v>
      </c>
      <c r="D238" s="9" t="s">
        <v>45</v>
      </c>
      <c r="E238" s="9" t="s">
        <v>33</v>
      </c>
      <c r="F238" s="10" t="s">
        <v>36</v>
      </c>
      <c r="G238" s="9">
        <v>1111</v>
      </c>
      <c r="H238" s="9">
        <v>3480</v>
      </c>
      <c r="I238" s="11" t="s">
        <v>46</v>
      </c>
      <c r="J238" s="12">
        <v>2395331851</v>
      </c>
      <c r="K238" s="12">
        <v>2375331851</v>
      </c>
      <c r="L238" s="12">
        <v>0</v>
      </c>
      <c r="M238" s="13">
        <f t="shared" si="18"/>
        <v>2375331851</v>
      </c>
      <c r="N238" s="12">
        <v>0</v>
      </c>
      <c r="O238" s="12">
        <v>859233.58</v>
      </c>
      <c r="P238" s="12">
        <v>0</v>
      </c>
      <c r="Q238" s="12">
        <v>2107163261</v>
      </c>
      <c r="R238" s="12">
        <v>2107163261</v>
      </c>
      <c r="S238" s="12">
        <v>267309356.41999999</v>
      </c>
      <c r="T238" s="12">
        <v>267309356.41999999</v>
      </c>
      <c r="U238" s="12">
        <v>0</v>
      </c>
      <c r="V238" s="13">
        <f t="shared" si="19"/>
        <v>267309356.42000008</v>
      </c>
      <c r="W238" s="14">
        <f t="shared" si="20"/>
        <v>0.88710268424721261</v>
      </c>
      <c r="X238" s="14">
        <f t="shared" si="21"/>
        <v>0.88710268424721261</v>
      </c>
      <c r="Y238" s="14">
        <f t="shared" si="22"/>
        <v>3.617320163657419E-4</v>
      </c>
      <c r="Z238" s="14">
        <f t="shared" si="23"/>
        <v>0.8874644162635783</v>
      </c>
    </row>
    <row r="239" spans="1:26" outlineLevel="2" x14ac:dyDescent="0.35">
      <c r="A239" s="9" t="s">
        <v>356</v>
      </c>
      <c r="B239" s="9" t="s">
        <v>440</v>
      </c>
      <c r="C239" s="9" t="s">
        <v>31</v>
      </c>
      <c r="D239" s="9" t="s">
        <v>47</v>
      </c>
      <c r="E239" s="9" t="s">
        <v>33</v>
      </c>
      <c r="F239" s="10" t="s">
        <v>34</v>
      </c>
      <c r="G239" s="9">
        <v>1111</v>
      </c>
      <c r="H239" s="9">
        <v>3480</v>
      </c>
      <c r="I239" s="11" t="s">
        <v>48</v>
      </c>
      <c r="J239" s="12">
        <v>6150075712</v>
      </c>
      <c r="K239" s="12">
        <v>6489215524</v>
      </c>
      <c r="L239" s="12">
        <v>0</v>
      </c>
      <c r="M239" s="13">
        <f t="shared" si="18"/>
        <v>6489215524</v>
      </c>
      <c r="N239" s="12">
        <v>0</v>
      </c>
      <c r="O239" s="12">
        <v>0</v>
      </c>
      <c r="P239" s="12">
        <v>0</v>
      </c>
      <c r="Q239" s="12">
        <v>225640940.03999999</v>
      </c>
      <c r="R239" s="12">
        <v>225640940.03999999</v>
      </c>
      <c r="S239" s="12">
        <v>6263574583.96</v>
      </c>
      <c r="T239" s="12">
        <v>6263574583.96</v>
      </c>
      <c r="U239" s="12">
        <v>0</v>
      </c>
      <c r="V239" s="13">
        <f t="shared" si="19"/>
        <v>6263574583.96</v>
      </c>
      <c r="W239" s="14">
        <f t="shared" si="20"/>
        <v>3.477168221728491E-2</v>
      </c>
      <c r="X239" s="14">
        <f t="shared" si="21"/>
        <v>3.477168221728491E-2</v>
      </c>
      <c r="Y239" s="14">
        <f t="shared" si="22"/>
        <v>0</v>
      </c>
      <c r="Z239" s="14">
        <f t="shared" si="23"/>
        <v>3.477168221728491E-2</v>
      </c>
    </row>
    <row r="240" spans="1:26" outlineLevel="2" x14ac:dyDescent="0.35">
      <c r="A240" s="9" t="s">
        <v>356</v>
      </c>
      <c r="B240" s="9" t="s">
        <v>440</v>
      </c>
      <c r="C240" s="9" t="s">
        <v>31</v>
      </c>
      <c r="D240" s="9" t="s">
        <v>49</v>
      </c>
      <c r="E240" s="9" t="s">
        <v>33</v>
      </c>
      <c r="F240" s="10" t="s">
        <v>34</v>
      </c>
      <c r="G240" s="9">
        <v>1111</v>
      </c>
      <c r="H240" s="9">
        <v>3480</v>
      </c>
      <c r="I240" s="11" t="s">
        <v>50</v>
      </c>
      <c r="J240" s="12">
        <v>5564773454</v>
      </c>
      <c r="K240" s="12">
        <v>5435374777</v>
      </c>
      <c r="L240" s="12">
        <v>0</v>
      </c>
      <c r="M240" s="13">
        <f t="shared" si="18"/>
        <v>5435374777</v>
      </c>
      <c r="N240" s="12">
        <v>0</v>
      </c>
      <c r="O240" s="12">
        <v>1427186.66</v>
      </c>
      <c r="P240" s="12">
        <v>0</v>
      </c>
      <c r="Q240" s="12">
        <v>5417770910.1700001</v>
      </c>
      <c r="R240" s="12">
        <v>5417770910.1700001</v>
      </c>
      <c r="S240" s="12">
        <v>16176680.17</v>
      </c>
      <c r="T240" s="12">
        <v>16176680.17</v>
      </c>
      <c r="U240" s="12">
        <v>0</v>
      </c>
      <c r="V240" s="13">
        <f t="shared" si="19"/>
        <v>16176680.170000076</v>
      </c>
      <c r="W240" s="14">
        <f t="shared" si="20"/>
        <v>0.99676124139507516</v>
      </c>
      <c r="X240" s="14">
        <f t="shared" si="21"/>
        <v>0.99676124139507516</v>
      </c>
      <c r="Y240" s="14">
        <f t="shared" si="22"/>
        <v>2.6257373567673676E-4</v>
      </c>
      <c r="Z240" s="14">
        <f t="shared" si="23"/>
        <v>0.99702381513075189</v>
      </c>
    </row>
    <row r="241" spans="1:26" outlineLevel="2" x14ac:dyDescent="0.35">
      <c r="A241" s="9" t="s">
        <v>356</v>
      </c>
      <c r="B241" s="9" t="s">
        <v>440</v>
      </c>
      <c r="C241" s="9" t="s">
        <v>31</v>
      </c>
      <c r="D241" s="9" t="s">
        <v>51</v>
      </c>
      <c r="E241" s="9" t="s">
        <v>33</v>
      </c>
      <c r="F241" s="10" t="s">
        <v>36</v>
      </c>
      <c r="G241" s="9">
        <v>1111</v>
      </c>
      <c r="H241" s="9">
        <v>3480</v>
      </c>
      <c r="I241" s="11" t="s">
        <v>52</v>
      </c>
      <c r="J241" s="12">
        <v>11732309998</v>
      </c>
      <c r="K241" s="12">
        <v>13026636354</v>
      </c>
      <c r="L241" s="12">
        <v>0</v>
      </c>
      <c r="M241" s="13">
        <f t="shared" si="18"/>
        <v>13026636354</v>
      </c>
      <c r="N241" s="12">
        <v>0</v>
      </c>
      <c r="O241" s="12">
        <v>5915671.9000000004</v>
      </c>
      <c r="P241" s="12">
        <v>0</v>
      </c>
      <c r="Q241" s="12">
        <v>11731817254.450001</v>
      </c>
      <c r="R241" s="12">
        <v>11731817254.450001</v>
      </c>
      <c r="S241" s="12">
        <v>1288903427.6500001</v>
      </c>
      <c r="T241" s="12">
        <v>1288903427.6500001</v>
      </c>
      <c r="U241" s="12">
        <v>0</v>
      </c>
      <c r="V241" s="13">
        <f t="shared" si="19"/>
        <v>1288903427.6499996</v>
      </c>
      <c r="W241" s="14">
        <f t="shared" si="20"/>
        <v>0.90060219197318669</v>
      </c>
      <c r="X241" s="14">
        <f t="shared" si="21"/>
        <v>0.90060219197318669</v>
      </c>
      <c r="Y241" s="14">
        <f t="shared" si="22"/>
        <v>4.5412121281665437E-4</v>
      </c>
      <c r="Z241" s="14">
        <f t="shared" si="23"/>
        <v>0.90105631318600332</v>
      </c>
    </row>
    <row r="242" spans="1:26" ht="78" outlineLevel="2" x14ac:dyDescent="0.35">
      <c r="A242" s="9" t="s">
        <v>356</v>
      </c>
      <c r="B242" s="9" t="s">
        <v>440</v>
      </c>
      <c r="C242" s="9" t="s">
        <v>31</v>
      </c>
      <c r="D242" s="9" t="s">
        <v>53</v>
      </c>
      <c r="E242" s="9" t="s">
        <v>54</v>
      </c>
      <c r="F242" s="10" t="s">
        <v>34</v>
      </c>
      <c r="G242" s="9">
        <v>1112</v>
      </c>
      <c r="H242" s="9">
        <v>3480</v>
      </c>
      <c r="I242" s="11" t="s">
        <v>55</v>
      </c>
      <c r="J242" s="12">
        <v>7188753439</v>
      </c>
      <c r="K242" s="12">
        <v>7188753439</v>
      </c>
      <c r="L242" s="12">
        <v>0</v>
      </c>
      <c r="M242" s="13">
        <f t="shared" si="18"/>
        <v>7188753439</v>
      </c>
      <c r="N242" s="12">
        <v>0</v>
      </c>
      <c r="O242" s="12">
        <v>707271201</v>
      </c>
      <c r="P242" s="12">
        <v>0</v>
      </c>
      <c r="Q242" s="12">
        <v>6481482238</v>
      </c>
      <c r="R242" s="12">
        <v>6481482238</v>
      </c>
      <c r="S242" s="12">
        <v>0</v>
      </c>
      <c r="T242" s="12">
        <v>0</v>
      </c>
      <c r="U242" s="12">
        <v>0</v>
      </c>
      <c r="V242" s="13">
        <f t="shared" si="19"/>
        <v>0</v>
      </c>
      <c r="W242" s="14">
        <f t="shared" si="20"/>
        <v>0.90161420794279101</v>
      </c>
      <c r="X242" s="14">
        <f t="shared" si="21"/>
        <v>0.90161420794279101</v>
      </c>
      <c r="Y242" s="14">
        <f t="shared" si="22"/>
        <v>9.8385792057208987E-2</v>
      </c>
      <c r="Z242" s="14">
        <f t="shared" si="23"/>
        <v>1</v>
      </c>
    </row>
    <row r="243" spans="1:26" ht="52" outlineLevel="2" x14ac:dyDescent="0.35">
      <c r="A243" s="9" t="s">
        <v>356</v>
      </c>
      <c r="B243" s="9" t="s">
        <v>440</v>
      </c>
      <c r="C243" s="9" t="s">
        <v>31</v>
      </c>
      <c r="D243" s="9" t="s">
        <v>56</v>
      </c>
      <c r="E243" s="9" t="s">
        <v>54</v>
      </c>
      <c r="F243" s="10" t="s">
        <v>34</v>
      </c>
      <c r="G243" s="9">
        <v>1112</v>
      </c>
      <c r="H243" s="9">
        <v>3480</v>
      </c>
      <c r="I243" s="11" t="s">
        <v>57</v>
      </c>
      <c r="J243" s="12">
        <v>388581267</v>
      </c>
      <c r="K243" s="12">
        <v>388581267</v>
      </c>
      <c r="L243" s="12">
        <v>0</v>
      </c>
      <c r="M243" s="13">
        <f t="shared" si="18"/>
        <v>388581267</v>
      </c>
      <c r="N243" s="12">
        <v>0</v>
      </c>
      <c r="O243" s="12">
        <v>38492477</v>
      </c>
      <c r="P243" s="12">
        <v>0</v>
      </c>
      <c r="Q243" s="12">
        <v>350088790</v>
      </c>
      <c r="R243" s="12">
        <v>350088790</v>
      </c>
      <c r="S243" s="12">
        <v>0</v>
      </c>
      <c r="T243" s="12">
        <v>0</v>
      </c>
      <c r="U243" s="12">
        <v>0</v>
      </c>
      <c r="V243" s="13">
        <f t="shared" si="19"/>
        <v>0</v>
      </c>
      <c r="W243" s="14">
        <f t="shared" si="20"/>
        <v>0.90094098643206078</v>
      </c>
      <c r="X243" s="14">
        <f t="shared" si="21"/>
        <v>0.90094098643206078</v>
      </c>
      <c r="Y243" s="14">
        <f t="shared" si="22"/>
        <v>9.9059013567939183E-2</v>
      </c>
      <c r="Z243" s="14">
        <f t="shared" si="23"/>
        <v>1</v>
      </c>
    </row>
    <row r="244" spans="1:26" ht="78" outlineLevel="2" x14ac:dyDescent="0.35">
      <c r="A244" s="9" t="s">
        <v>356</v>
      </c>
      <c r="B244" s="9" t="s">
        <v>440</v>
      </c>
      <c r="C244" s="9" t="s">
        <v>31</v>
      </c>
      <c r="D244" s="9" t="s">
        <v>58</v>
      </c>
      <c r="E244" s="9" t="s">
        <v>54</v>
      </c>
      <c r="F244" s="10" t="s">
        <v>34</v>
      </c>
      <c r="G244" s="9">
        <v>1112</v>
      </c>
      <c r="H244" s="9">
        <v>3480</v>
      </c>
      <c r="I244" s="11" t="s">
        <v>200</v>
      </c>
      <c r="J244" s="12">
        <v>241378882</v>
      </c>
      <c r="K244" s="12">
        <v>191378882</v>
      </c>
      <c r="L244" s="12">
        <v>0</v>
      </c>
      <c r="M244" s="13">
        <f t="shared" si="18"/>
        <v>191378882</v>
      </c>
      <c r="N244" s="12">
        <v>0</v>
      </c>
      <c r="O244" s="12">
        <v>62686675</v>
      </c>
      <c r="P244" s="12">
        <v>0</v>
      </c>
      <c r="Q244" s="12">
        <v>128692207</v>
      </c>
      <c r="R244" s="12">
        <v>128692207</v>
      </c>
      <c r="S244" s="12">
        <v>0</v>
      </c>
      <c r="T244" s="12">
        <v>0</v>
      </c>
      <c r="U244" s="12">
        <v>0</v>
      </c>
      <c r="V244" s="13">
        <f t="shared" si="19"/>
        <v>0</v>
      </c>
      <c r="W244" s="14">
        <f t="shared" si="20"/>
        <v>0.67244727137657745</v>
      </c>
      <c r="X244" s="14">
        <f t="shared" si="21"/>
        <v>0.67244727137657745</v>
      </c>
      <c r="Y244" s="14">
        <f t="shared" si="22"/>
        <v>0.3275527286234225</v>
      </c>
      <c r="Z244" s="14">
        <f t="shared" si="23"/>
        <v>1</v>
      </c>
    </row>
    <row r="245" spans="1:26" ht="52" outlineLevel="2" x14ac:dyDescent="0.35">
      <c r="A245" s="9" t="s">
        <v>356</v>
      </c>
      <c r="B245" s="9" t="s">
        <v>440</v>
      </c>
      <c r="C245" s="9" t="s">
        <v>31</v>
      </c>
      <c r="D245" s="9" t="s">
        <v>60</v>
      </c>
      <c r="E245" s="9" t="s">
        <v>54</v>
      </c>
      <c r="F245" s="10" t="s">
        <v>34</v>
      </c>
      <c r="G245" s="9">
        <v>1112</v>
      </c>
      <c r="H245" s="9">
        <v>3480</v>
      </c>
      <c r="I245" s="11" t="s">
        <v>61</v>
      </c>
      <c r="J245" s="12">
        <v>2331487602</v>
      </c>
      <c r="K245" s="12">
        <v>2331487602</v>
      </c>
      <c r="L245" s="12">
        <v>0</v>
      </c>
      <c r="M245" s="13">
        <f t="shared" si="18"/>
        <v>2331487602</v>
      </c>
      <c r="N245" s="12">
        <v>0</v>
      </c>
      <c r="O245" s="12">
        <v>231502230</v>
      </c>
      <c r="P245" s="12">
        <v>0</v>
      </c>
      <c r="Q245" s="12">
        <v>2099985372</v>
      </c>
      <c r="R245" s="12">
        <v>2099985372</v>
      </c>
      <c r="S245" s="12">
        <v>0</v>
      </c>
      <c r="T245" s="12">
        <v>0</v>
      </c>
      <c r="U245" s="12">
        <v>0</v>
      </c>
      <c r="V245" s="13">
        <f t="shared" si="19"/>
        <v>0</v>
      </c>
      <c r="W245" s="14">
        <f t="shared" si="20"/>
        <v>0.9007062144351905</v>
      </c>
      <c r="X245" s="14">
        <f t="shared" si="21"/>
        <v>0.9007062144351905</v>
      </c>
      <c r="Y245" s="14">
        <f t="shared" si="22"/>
        <v>9.9293785564809542E-2</v>
      </c>
      <c r="Z245" s="14">
        <f t="shared" si="23"/>
        <v>1</v>
      </c>
    </row>
    <row r="246" spans="1:26" ht="65" outlineLevel="2" x14ac:dyDescent="0.35">
      <c r="A246" s="9" t="s">
        <v>356</v>
      </c>
      <c r="B246" s="9" t="s">
        <v>440</v>
      </c>
      <c r="C246" s="9" t="s">
        <v>31</v>
      </c>
      <c r="D246" s="9" t="s">
        <v>62</v>
      </c>
      <c r="E246" s="9" t="s">
        <v>54</v>
      </c>
      <c r="F246" s="10" t="s">
        <v>34</v>
      </c>
      <c r="G246" s="9">
        <v>1112</v>
      </c>
      <c r="H246" s="9">
        <v>3480</v>
      </c>
      <c r="I246" s="11" t="s">
        <v>63</v>
      </c>
      <c r="J246" s="12">
        <v>1165743801</v>
      </c>
      <c r="K246" s="12">
        <v>1165743801</v>
      </c>
      <c r="L246" s="12">
        <v>0</v>
      </c>
      <c r="M246" s="13">
        <f t="shared" si="18"/>
        <v>1165743801</v>
      </c>
      <c r="N246" s="12">
        <v>0</v>
      </c>
      <c r="O246" s="12">
        <v>115482667</v>
      </c>
      <c r="P246" s="12">
        <v>0</v>
      </c>
      <c r="Q246" s="12">
        <v>1050261134</v>
      </c>
      <c r="R246" s="12">
        <v>1050261134</v>
      </c>
      <c r="S246" s="12">
        <v>0</v>
      </c>
      <c r="T246" s="12">
        <v>0</v>
      </c>
      <c r="U246" s="12">
        <v>0</v>
      </c>
      <c r="V246" s="13">
        <f t="shared" si="19"/>
        <v>0</v>
      </c>
      <c r="W246" s="14">
        <f t="shared" si="20"/>
        <v>0.90093649487911798</v>
      </c>
      <c r="X246" s="14">
        <f t="shared" si="21"/>
        <v>0.90093649487911798</v>
      </c>
      <c r="Y246" s="14">
        <f t="shared" si="22"/>
        <v>9.9063505120882051E-2</v>
      </c>
      <c r="Z246" s="14">
        <f t="shared" si="23"/>
        <v>1</v>
      </c>
    </row>
    <row r="247" spans="1:26" ht="52" outlineLevel="2" x14ac:dyDescent="0.35">
      <c r="A247" s="9" t="s">
        <v>356</v>
      </c>
      <c r="B247" s="9" t="s">
        <v>440</v>
      </c>
      <c r="C247" s="9" t="s">
        <v>31</v>
      </c>
      <c r="D247" s="9" t="s">
        <v>64</v>
      </c>
      <c r="E247" s="9" t="s">
        <v>54</v>
      </c>
      <c r="F247" s="10" t="s">
        <v>34</v>
      </c>
      <c r="G247" s="9">
        <v>1112</v>
      </c>
      <c r="H247" s="9">
        <v>3480</v>
      </c>
      <c r="I247" s="11" t="s">
        <v>65</v>
      </c>
      <c r="J247" s="12">
        <v>4809889427</v>
      </c>
      <c r="K247" s="12">
        <v>4809889427</v>
      </c>
      <c r="L247" s="12">
        <v>0</v>
      </c>
      <c r="M247" s="13">
        <f t="shared" si="18"/>
        <v>4809889427</v>
      </c>
      <c r="N247" s="12">
        <v>0</v>
      </c>
      <c r="O247" s="12">
        <v>18308520.77</v>
      </c>
      <c r="P247" s="12">
        <v>0</v>
      </c>
      <c r="Q247" s="12">
        <v>4791580906.2299995</v>
      </c>
      <c r="R247" s="12">
        <v>4791580906.2299995</v>
      </c>
      <c r="S247" s="12">
        <v>0</v>
      </c>
      <c r="T247" s="12">
        <v>0</v>
      </c>
      <c r="U247" s="12">
        <v>0</v>
      </c>
      <c r="V247" s="13">
        <f t="shared" si="19"/>
        <v>0</v>
      </c>
      <c r="W247" s="14">
        <f t="shared" si="20"/>
        <v>0.99619356722272512</v>
      </c>
      <c r="X247" s="14">
        <f t="shared" si="21"/>
        <v>0.99619356722272512</v>
      </c>
      <c r="Y247" s="14">
        <f t="shared" si="22"/>
        <v>3.8064327772747361E-3</v>
      </c>
      <c r="Z247" s="14">
        <f t="shared" si="23"/>
        <v>0.99999999999999989</v>
      </c>
    </row>
    <row r="248" spans="1:26" outlineLevel="1" x14ac:dyDescent="0.35">
      <c r="A248" s="24"/>
      <c r="B248" s="24"/>
      <c r="C248" s="24" t="s">
        <v>460</v>
      </c>
      <c r="D248" s="24"/>
      <c r="E248" s="24"/>
      <c r="F248" s="25"/>
      <c r="G248" s="24"/>
      <c r="H248" s="24"/>
      <c r="I248" s="26"/>
      <c r="J248" s="27">
        <f t="shared" ref="J248:V248" si="24">SUBTOTAL(9,J13:J247)</f>
        <v>1579168510450</v>
      </c>
      <c r="K248" s="27">
        <f t="shared" si="24"/>
        <v>1654781164554.8701</v>
      </c>
      <c r="L248" s="27">
        <f t="shared" si="24"/>
        <v>0</v>
      </c>
      <c r="M248" s="27">
        <f t="shared" si="24"/>
        <v>1654781164554.8701</v>
      </c>
      <c r="N248" s="27">
        <f t="shared" si="24"/>
        <v>0</v>
      </c>
      <c r="O248" s="27">
        <f t="shared" si="24"/>
        <v>18060374894.269997</v>
      </c>
      <c r="P248" s="27">
        <f t="shared" si="24"/>
        <v>0</v>
      </c>
      <c r="Q248" s="27">
        <f t="shared" si="24"/>
        <v>1420624062698.9597</v>
      </c>
      <c r="R248" s="27">
        <f t="shared" si="24"/>
        <v>1420609997971.47</v>
      </c>
      <c r="S248" s="27">
        <f t="shared" si="24"/>
        <v>216096726961.64008</v>
      </c>
      <c r="T248" s="27">
        <f t="shared" si="24"/>
        <v>216096726961.64008</v>
      </c>
      <c r="U248" s="27">
        <f t="shared" si="24"/>
        <v>0</v>
      </c>
      <c r="V248" s="27">
        <f t="shared" si="24"/>
        <v>216096726961.64005</v>
      </c>
      <c r="W248" s="28">
        <f t="shared" si="20"/>
        <v>0.8584966357657946</v>
      </c>
      <c r="X248" s="28">
        <f t="shared" si="21"/>
        <v>0.8584966357657946</v>
      </c>
      <c r="Y248" s="28">
        <f t="shared" si="22"/>
        <v>1.0914056360514696E-2</v>
      </c>
      <c r="Z248" s="28">
        <f t="shared" si="23"/>
        <v>0.86941069212630928</v>
      </c>
    </row>
    <row r="249" spans="1:26" outlineLevel="2" x14ac:dyDescent="0.35">
      <c r="A249" s="18" t="s">
        <v>29</v>
      </c>
      <c r="B249" s="18" t="s">
        <v>30</v>
      </c>
      <c r="C249" s="18" t="s">
        <v>66</v>
      </c>
      <c r="D249" s="18" t="s">
        <v>67</v>
      </c>
      <c r="E249" s="18" t="s">
        <v>33</v>
      </c>
      <c r="F249" s="19" t="s">
        <v>34</v>
      </c>
      <c r="G249" s="18">
        <v>1120</v>
      </c>
      <c r="H249" s="18">
        <v>3480</v>
      </c>
      <c r="I249" s="20" t="s">
        <v>68</v>
      </c>
      <c r="J249" s="21">
        <v>40547719</v>
      </c>
      <c r="K249" s="21">
        <v>40787719</v>
      </c>
      <c r="L249" s="21">
        <v>466654.02</v>
      </c>
      <c r="M249" s="22">
        <f t="shared" ref="M249:M280" si="25">+K249</f>
        <v>40787719</v>
      </c>
      <c r="N249" s="21">
        <v>0</v>
      </c>
      <c r="O249" s="21">
        <v>23711998.68</v>
      </c>
      <c r="P249" s="21">
        <v>240599.98</v>
      </c>
      <c r="Q249" s="21">
        <v>2205624.4</v>
      </c>
      <c r="R249" s="21">
        <v>2172910.9</v>
      </c>
      <c r="S249" s="21">
        <v>14162841.92</v>
      </c>
      <c r="T249" s="21">
        <v>14629495.939999999</v>
      </c>
      <c r="U249" s="21">
        <v>0</v>
      </c>
      <c r="V249" s="22">
        <f t="shared" ref="V249:V280" si="26">+M249-N249-O249-P249-Q249</f>
        <v>14629495.939999999</v>
      </c>
      <c r="W249" s="23">
        <f t="shared" ref="W249:W312" si="27">+IF(K249=0,0,Q249/K249)</f>
        <v>5.407569861898872E-2</v>
      </c>
      <c r="X249" s="23">
        <f t="shared" ref="X249:X312" si="28">+IF(M249=0,0,Q249/M249)</f>
        <v>5.407569861898872E-2</v>
      </c>
      <c r="Y249" s="23">
        <f t="shared" ref="Y249:Y312" si="29">+IF(M249=0,0,(N249+O249+P249)/M249)</f>
        <v>0.58725026177609985</v>
      </c>
      <c r="Z249" s="23">
        <f t="shared" ref="Z249:Z312" si="30">+X249+Y249</f>
        <v>0.6413259603950886</v>
      </c>
    </row>
    <row r="250" spans="1:26" outlineLevel="2" x14ac:dyDescent="0.35">
      <c r="A250" s="9" t="s">
        <v>29</v>
      </c>
      <c r="B250" s="9" t="s">
        <v>30</v>
      </c>
      <c r="C250" s="9" t="s">
        <v>66</v>
      </c>
      <c r="D250" s="9" t="s">
        <v>69</v>
      </c>
      <c r="E250" s="9" t="s">
        <v>33</v>
      </c>
      <c r="F250" s="10" t="s">
        <v>34</v>
      </c>
      <c r="G250" s="9">
        <v>1120</v>
      </c>
      <c r="H250" s="9">
        <v>3480</v>
      </c>
      <c r="I250" s="11" t="s">
        <v>70</v>
      </c>
      <c r="J250" s="12">
        <v>8250000</v>
      </c>
      <c r="K250" s="12">
        <v>8010000</v>
      </c>
      <c r="L250" s="12">
        <v>6640000</v>
      </c>
      <c r="M250" s="13">
        <f t="shared" si="25"/>
        <v>8010000</v>
      </c>
      <c r="N250" s="12">
        <v>0</v>
      </c>
      <c r="O250" s="12">
        <v>250000</v>
      </c>
      <c r="P250" s="12">
        <v>534006.80000000005</v>
      </c>
      <c r="Q250" s="12">
        <v>345938.2</v>
      </c>
      <c r="R250" s="12">
        <v>345938.2</v>
      </c>
      <c r="S250" s="12">
        <v>240055</v>
      </c>
      <c r="T250" s="12">
        <v>6880055</v>
      </c>
      <c r="U250" s="12">
        <v>0</v>
      </c>
      <c r="V250" s="13">
        <f t="shared" si="26"/>
        <v>6880055</v>
      </c>
      <c r="W250" s="14">
        <f t="shared" si="27"/>
        <v>4.3188289637952564E-2</v>
      </c>
      <c r="X250" s="14">
        <f t="shared" si="28"/>
        <v>4.3188289637952564E-2</v>
      </c>
      <c r="Y250" s="14">
        <f t="shared" si="29"/>
        <v>9.7878501872659188E-2</v>
      </c>
      <c r="Z250" s="14">
        <f t="shared" si="30"/>
        <v>0.14106679151061174</v>
      </c>
    </row>
    <row r="251" spans="1:26" outlineLevel="2" x14ac:dyDescent="0.35">
      <c r="A251" s="9" t="s">
        <v>29</v>
      </c>
      <c r="B251" s="9" t="s">
        <v>30</v>
      </c>
      <c r="C251" s="9" t="s">
        <v>66</v>
      </c>
      <c r="D251" s="9" t="s">
        <v>71</v>
      </c>
      <c r="E251" s="9" t="s">
        <v>33</v>
      </c>
      <c r="F251" s="10" t="s">
        <v>34</v>
      </c>
      <c r="G251" s="9">
        <v>1120</v>
      </c>
      <c r="H251" s="9">
        <v>3480</v>
      </c>
      <c r="I251" s="11" t="s">
        <v>72</v>
      </c>
      <c r="J251" s="12">
        <v>65804000</v>
      </c>
      <c r="K251" s="12">
        <v>18450000</v>
      </c>
      <c r="L251" s="12">
        <v>0</v>
      </c>
      <c r="M251" s="13">
        <f t="shared" si="25"/>
        <v>18450000</v>
      </c>
      <c r="N251" s="12">
        <v>0</v>
      </c>
      <c r="O251" s="12">
        <v>3475736.26</v>
      </c>
      <c r="P251" s="12">
        <v>0</v>
      </c>
      <c r="Q251" s="12">
        <v>6299949.7800000003</v>
      </c>
      <c r="R251" s="12">
        <v>6299949.7800000003</v>
      </c>
      <c r="S251" s="12">
        <v>8674313.9600000009</v>
      </c>
      <c r="T251" s="12">
        <v>8674313.9600000009</v>
      </c>
      <c r="U251" s="12">
        <v>0</v>
      </c>
      <c r="V251" s="13">
        <f t="shared" si="26"/>
        <v>8674313.9600000009</v>
      </c>
      <c r="W251" s="14">
        <f t="shared" si="27"/>
        <v>0.34146069268292684</v>
      </c>
      <c r="X251" s="14">
        <f t="shared" si="28"/>
        <v>0.34146069268292684</v>
      </c>
      <c r="Y251" s="14">
        <f t="shared" si="29"/>
        <v>0.1883867891598916</v>
      </c>
      <c r="Z251" s="14">
        <f t="shared" si="30"/>
        <v>0.52984748184281849</v>
      </c>
    </row>
    <row r="252" spans="1:26" ht="39" outlineLevel="2" x14ac:dyDescent="0.35">
      <c r="A252" s="9" t="s">
        <v>29</v>
      </c>
      <c r="B252" s="9" t="s">
        <v>30</v>
      </c>
      <c r="C252" s="9" t="s">
        <v>66</v>
      </c>
      <c r="D252" s="9" t="s">
        <v>73</v>
      </c>
      <c r="E252" s="9" t="s">
        <v>33</v>
      </c>
      <c r="F252" s="10" t="s">
        <v>34</v>
      </c>
      <c r="G252" s="9">
        <v>1120</v>
      </c>
      <c r="H252" s="9">
        <v>3480</v>
      </c>
      <c r="I252" s="11" t="s">
        <v>74</v>
      </c>
      <c r="J252" s="12">
        <v>12709375</v>
      </c>
      <c r="K252" s="12">
        <v>5000000</v>
      </c>
      <c r="L252" s="12">
        <v>0</v>
      </c>
      <c r="M252" s="13">
        <f t="shared" si="25"/>
        <v>5000000</v>
      </c>
      <c r="N252" s="12">
        <v>0</v>
      </c>
      <c r="O252" s="12">
        <v>0</v>
      </c>
      <c r="P252" s="12">
        <v>0</v>
      </c>
      <c r="Q252" s="12">
        <v>0</v>
      </c>
      <c r="R252" s="12">
        <v>0</v>
      </c>
      <c r="S252" s="12">
        <v>5000000</v>
      </c>
      <c r="T252" s="12">
        <v>5000000</v>
      </c>
      <c r="U252" s="12">
        <v>0</v>
      </c>
      <c r="V252" s="13">
        <f t="shared" si="26"/>
        <v>5000000</v>
      </c>
      <c r="W252" s="14">
        <f t="shared" si="27"/>
        <v>0</v>
      </c>
      <c r="X252" s="14">
        <f t="shared" si="28"/>
        <v>0</v>
      </c>
      <c r="Y252" s="14">
        <f t="shared" si="29"/>
        <v>0</v>
      </c>
      <c r="Z252" s="14">
        <f t="shared" si="30"/>
        <v>0</v>
      </c>
    </row>
    <row r="253" spans="1:26" ht="65" outlineLevel="2" x14ac:dyDescent="0.35">
      <c r="A253" s="9" t="s">
        <v>29</v>
      </c>
      <c r="B253" s="9" t="s">
        <v>30</v>
      </c>
      <c r="C253" s="9" t="s">
        <v>66</v>
      </c>
      <c r="D253" s="9" t="s">
        <v>75</v>
      </c>
      <c r="E253" s="9" t="s">
        <v>33</v>
      </c>
      <c r="F253" s="10" t="s">
        <v>34</v>
      </c>
      <c r="G253" s="9">
        <v>1120</v>
      </c>
      <c r="H253" s="9">
        <v>3480</v>
      </c>
      <c r="I253" s="11" t="s">
        <v>76</v>
      </c>
      <c r="J253" s="12">
        <v>6500000</v>
      </c>
      <c r="K253" s="37">
        <v>0</v>
      </c>
      <c r="L253" s="12">
        <v>0</v>
      </c>
      <c r="M253" s="13">
        <f t="shared" si="25"/>
        <v>0</v>
      </c>
      <c r="N253" s="12">
        <v>0</v>
      </c>
      <c r="O253" s="12">
        <v>0</v>
      </c>
      <c r="P253" s="12">
        <v>0</v>
      </c>
      <c r="Q253" s="12">
        <v>0</v>
      </c>
      <c r="R253" s="12">
        <v>0</v>
      </c>
      <c r="S253" s="12">
        <v>0</v>
      </c>
      <c r="T253" s="12">
        <v>0</v>
      </c>
      <c r="U253" s="12">
        <v>0</v>
      </c>
      <c r="V253" s="13">
        <f t="shared" si="26"/>
        <v>0</v>
      </c>
      <c r="W253" s="14">
        <v>0</v>
      </c>
      <c r="X253" s="14">
        <v>0</v>
      </c>
      <c r="Y253" s="14">
        <v>0</v>
      </c>
      <c r="Z253" s="14">
        <f t="shared" si="30"/>
        <v>0</v>
      </c>
    </row>
    <row r="254" spans="1:26" ht="26" outlineLevel="2" x14ac:dyDescent="0.35">
      <c r="A254" s="9" t="s">
        <v>29</v>
      </c>
      <c r="B254" s="9" t="s">
        <v>30</v>
      </c>
      <c r="C254" s="9" t="s">
        <v>66</v>
      </c>
      <c r="D254" s="9" t="s">
        <v>77</v>
      </c>
      <c r="E254" s="9" t="s">
        <v>33</v>
      </c>
      <c r="F254" s="10" t="s">
        <v>34</v>
      </c>
      <c r="G254" s="9">
        <v>1120</v>
      </c>
      <c r="H254" s="9">
        <v>3480</v>
      </c>
      <c r="I254" s="11" t="s">
        <v>78</v>
      </c>
      <c r="J254" s="12">
        <v>138250</v>
      </c>
      <c r="K254" s="12">
        <v>138250</v>
      </c>
      <c r="L254" s="12">
        <v>0</v>
      </c>
      <c r="M254" s="13">
        <f t="shared" si="25"/>
        <v>138250</v>
      </c>
      <c r="N254" s="12">
        <v>0</v>
      </c>
      <c r="O254" s="12">
        <v>0</v>
      </c>
      <c r="P254" s="12">
        <v>0</v>
      </c>
      <c r="Q254" s="12">
        <v>99214</v>
      </c>
      <c r="R254" s="12">
        <v>99214</v>
      </c>
      <c r="S254" s="12">
        <v>39036</v>
      </c>
      <c r="T254" s="12">
        <v>39036</v>
      </c>
      <c r="U254" s="12">
        <v>0</v>
      </c>
      <c r="V254" s="13">
        <f t="shared" si="26"/>
        <v>39036</v>
      </c>
      <c r="W254" s="14">
        <f t="shared" si="27"/>
        <v>0.71764195298372513</v>
      </c>
      <c r="X254" s="14">
        <f t="shared" si="28"/>
        <v>0.71764195298372513</v>
      </c>
      <c r="Y254" s="14">
        <f t="shared" si="29"/>
        <v>0</v>
      </c>
      <c r="Z254" s="14">
        <f t="shared" si="30"/>
        <v>0.71764195298372513</v>
      </c>
    </row>
    <row r="255" spans="1:26" ht="39" outlineLevel="2" x14ac:dyDescent="0.35">
      <c r="A255" s="9" t="s">
        <v>29</v>
      </c>
      <c r="B255" s="9" t="s">
        <v>30</v>
      </c>
      <c r="C255" s="9" t="s">
        <v>66</v>
      </c>
      <c r="D255" s="9" t="s">
        <v>79</v>
      </c>
      <c r="E255" s="9" t="s">
        <v>33</v>
      </c>
      <c r="F255" s="10" t="s">
        <v>34</v>
      </c>
      <c r="G255" s="9">
        <v>1120</v>
      </c>
      <c r="H255" s="9">
        <v>3480</v>
      </c>
      <c r="I255" s="11" t="s">
        <v>80</v>
      </c>
      <c r="J255" s="12">
        <v>4800000</v>
      </c>
      <c r="K255" s="12">
        <v>3000000</v>
      </c>
      <c r="L255" s="12">
        <v>3000000</v>
      </c>
      <c r="M255" s="13">
        <f t="shared" si="25"/>
        <v>3000000</v>
      </c>
      <c r="N255" s="12">
        <v>0</v>
      </c>
      <c r="O255" s="12">
        <v>0</v>
      </c>
      <c r="P255" s="12">
        <v>0</v>
      </c>
      <c r="Q255" s="12">
        <v>0</v>
      </c>
      <c r="R255" s="12">
        <v>0</v>
      </c>
      <c r="S255" s="12">
        <v>0</v>
      </c>
      <c r="T255" s="12">
        <v>3000000</v>
      </c>
      <c r="U255" s="12">
        <v>0</v>
      </c>
      <c r="V255" s="13">
        <f t="shared" si="26"/>
        <v>3000000</v>
      </c>
      <c r="W255" s="14">
        <f t="shared" si="27"/>
        <v>0</v>
      </c>
      <c r="X255" s="14">
        <f t="shared" si="28"/>
        <v>0</v>
      </c>
      <c r="Y255" s="14">
        <f t="shared" si="29"/>
        <v>0</v>
      </c>
      <c r="Z255" s="14">
        <f t="shared" si="30"/>
        <v>0</v>
      </c>
    </row>
    <row r="256" spans="1:26" outlineLevel="2" x14ac:dyDescent="0.35">
      <c r="A256" s="9" t="s">
        <v>29</v>
      </c>
      <c r="B256" s="9" t="s">
        <v>30</v>
      </c>
      <c r="C256" s="9" t="s">
        <v>66</v>
      </c>
      <c r="D256" s="9" t="s">
        <v>81</v>
      </c>
      <c r="E256" s="9" t="s">
        <v>33</v>
      </c>
      <c r="F256" s="10" t="s">
        <v>34</v>
      </c>
      <c r="G256" s="9">
        <v>1120</v>
      </c>
      <c r="H256" s="9">
        <v>3480</v>
      </c>
      <c r="I256" s="11" t="s">
        <v>82</v>
      </c>
      <c r="J256" s="12">
        <v>3972416</v>
      </c>
      <c r="K256" s="12">
        <v>3972416</v>
      </c>
      <c r="L256" s="12">
        <v>2000000</v>
      </c>
      <c r="M256" s="13">
        <f t="shared" si="25"/>
        <v>3972416</v>
      </c>
      <c r="N256" s="12">
        <v>0</v>
      </c>
      <c r="O256" s="12">
        <v>990189.95</v>
      </c>
      <c r="P256" s="12">
        <v>0</v>
      </c>
      <c r="Q256" s="12">
        <v>194913.45</v>
      </c>
      <c r="R256" s="12">
        <v>194913.45</v>
      </c>
      <c r="S256" s="12">
        <v>787312.6</v>
      </c>
      <c r="T256" s="12">
        <v>2787312.6</v>
      </c>
      <c r="U256" s="12">
        <v>0</v>
      </c>
      <c r="V256" s="13">
        <f t="shared" si="26"/>
        <v>2787312.5999999996</v>
      </c>
      <c r="W256" s="14">
        <f t="shared" si="27"/>
        <v>4.9066726646957423E-2</v>
      </c>
      <c r="X256" s="14">
        <f t="shared" si="28"/>
        <v>4.9066726646957423E-2</v>
      </c>
      <c r="Y256" s="14">
        <f t="shared" si="29"/>
        <v>0.24926642879295621</v>
      </c>
      <c r="Z256" s="14">
        <f t="shared" si="30"/>
        <v>0.29833315543991362</v>
      </c>
    </row>
    <row r="257" spans="1:26" outlineLevel="2" x14ac:dyDescent="0.35">
      <c r="A257" s="9" t="s">
        <v>29</v>
      </c>
      <c r="B257" s="9" t="s">
        <v>30</v>
      </c>
      <c r="C257" s="9" t="s">
        <v>66</v>
      </c>
      <c r="D257" s="9" t="s">
        <v>83</v>
      </c>
      <c r="E257" s="9" t="s">
        <v>33</v>
      </c>
      <c r="F257" s="10" t="s">
        <v>34</v>
      </c>
      <c r="G257" s="9">
        <v>1120</v>
      </c>
      <c r="H257" s="9">
        <v>3480</v>
      </c>
      <c r="I257" s="11" t="s">
        <v>84</v>
      </c>
      <c r="J257" s="12">
        <v>59305587</v>
      </c>
      <c r="K257" s="12">
        <v>80114962</v>
      </c>
      <c r="L257" s="12">
        <v>0</v>
      </c>
      <c r="M257" s="13">
        <f t="shared" si="25"/>
        <v>80114962</v>
      </c>
      <c r="N257" s="12">
        <v>0</v>
      </c>
      <c r="O257" s="12">
        <v>30556545.850000001</v>
      </c>
      <c r="P257" s="12">
        <v>0</v>
      </c>
      <c r="Q257" s="12">
        <v>29909952.75</v>
      </c>
      <c r="R257" s="12">
        <v>29909952.75</v>
      </c>
      <c r="S257" s="12">
        <v>19648463.399999999</v>
      </c>
      <c r="T257" s="12">
        <v>19648463.399999999</v>
      </c>
      <c r="U257" s="12">
        <v>0</v>
      </c>
      <c r="V257" s="13">
        <f t="shared" si="26"/>
        <v>19648463.399999999</v>
      </c>
      <c r="W257" s="14">
        <f t="shared" si="27"/>
        <v>0.3733379134599103</v>
      </c>
      <c r="X257" s="14">
        <f t="shared" si="28"/>
        <v>0.3733379134599103</v>
      </c>
      <c r="Y257" s="14">
        <f t="shared" si="29"/>
        <v>0.3814087292458555</v>
      </c>
      <c r="Z257" s="14">
        <f t="shared" si="30"/>
        <v>0.75474664270576586</v>
      </c>
    </row>
    <row r="258" spans="1:26" outlineLevel="2" x14ac:dyDescent="0.35">
      <c r="A258" s="9" t="s">
        <v>29</v>
      </c>
      <c r="B258" s="9" t="s">
        <v>30</v>
      </c>
      <c r="C258" s="9" t="s">
        <v>66</v>
      </c>
      <c r="D258" s="9" t="s">
        <v>85</v>
      </c>
      <c r="E258" s="9" t="s">
        <v>33</v>
      </c>
      <c r="F258" s="10" t="s">
        <v>34</v>
      </c>
      <c r="G258" s="9">
        <v>1120</v>
      </c>
      <c r="H258" s="9">
        <v>3480</v>
      </c>
      <c r="I258" s="11" t="s">
        <v>86</v>
      </c>
      <c r="J258" s="12">
        <v>13000000</v>
      </c>
      <c r="K258" s="12">
        <v>12000000</v>
      </c>
      <c r="L258" s="12">
        <v>0</v>
      </c>
      <c r="M258" s="13">
        <f t="shared" si="25"/>
        <v>12000000</v>
      </c>
      <c r="N258" s="12">
        <v>0</v>
      </c>
      <c r="O258" s="12">
        <v>1292500</v>
      </c>
      <c r="P258" s="12">
        <v>0</v>
      </c>
      <c r="Q258" s="12">
        <v>5800385.25</v>
      </c>
      <c r="R258" s="12">
        <v>5800385.25</v>
      </c>
      <c r="S258" s="12">
        <v>4907114.75</v>
      </c>
      <c r="T258" s="12">
        <v>4907114.75</v>
      </c>
      <c r="U258" s="12">
        <v>0</v>
      </c>
      <c r="V258" s="13">
        <f t="shared" si="26"/>
        <v>4907114.75</v>
      </c>
      <c r="W258" s="14">
        <f t="shared" si="27"/>
        <v>0.48336543749999999</v>
      </c>
      <c r="X258" s="14">
        <f t="shared" si="28"/>
        <v>0.48336543749999999</v>
      </c>
      <c r="Y258" s="14">
        <f t="shared" si="29"/>
        <v>0.10770833333333334</v>
      </c>
      <c r="Z258" s="14">
        <f t="shared" si="30"/>
        <v>0.59107377083333335</v>
      </c>
    </row>
    <row r="259" spans="1:26" outlineLevel="2" x14ac:dyDescent="0.35">
      <c r="A259" s="9" t="s">
        <v>29</v>
      </c>
      <c r="B259" s="9" t="s">
        <v>30</v>
      </c>
      <c r="C259" s="9" t="s">
        <v>66</v>
      </c>
      <c r="D259" s="9" t="s">
        <v>87</v>
      </c>
      <c r="E259" s="9" t="s">
        <v>33</v>
      </c>
      <c r="F259" s="10" t="s">
        <v>34</v>
      </c>
      <c r="G259" s="9">
        <v>1120</v>
      </c>
      <c r="H259" s="9">
        <v>3480</v>
      </c>
      <c r="I259" s="11" t="s">
        <v>88</v>
      </c>
      <c r="J259" s="12">
        <v>13000000</v>
      </c>
      <c r="K259" s="12">
        <v>11600000</v>
      </c>
      <c r="L259" s="12">
        <v>0</v>
      </c>
      <c r="M259" s="13">
        <f t="shared" si="25"/>
        <v>11600000</v>
      </c>
      <c r="N259" s="12">
        <v>0</v>
      </c>
      <c r="O259" s="12">
        <v>8291310</v>
      </c>
      <c r="P259" s="12">
        <v>0</v>
      </c>
      <c r="Q259" s="12">
        <v>2502151</v>
      </c>
      <c r="R259" s="12">
        <v>2502151</v>
      </c>
      <c r="S259" s="12">
        <v>806539</v>
      </c>
      <c r="T259" s="12">
        <v>806539</v>
      </c>
      <c r="U259" s="12">
        <v>0</v>
      </c>
      <c r="V259" s="13">
        <f t="shared" si="26"/>
        <v>806539</v>
      </c>
      <c r="W259" s="14">
        <f t="shared" si="27"/>
        <v>0.2157026724137931</v>
      </c>
      <c r="X259" s="14">
        <f t="shared" si="28"/>
        <v>0.2157026724137931</v>
      </c>
      <c r="Y259" s="14">
        <f t="shared" si="29"/>
        <v>0.7147681034482759</v>
      </c>
      <c r="Z259" s="14">
        <f t="shared" si="30"/>
        <v>0.93047077586206894</v>
      </c>
    </row>
    <row r="260" spans="1:26" outlineLevel="2" x14ac:dyDescent="0.35">
      <c r="A260" s="9" t="s">
        <v>29</v>
      </c>
      <c r="B260" s="9" t="s">
        <v>30</v>
      </c>
      <c r="C260" s="9" t="s">
        <v>66</v>
      </c>
      <c r="D260" s="9" t="s">
        <v>89</v>
      </c>
      <c r="E260" s="9" t="s">
        <v>33</v>
      </c>
      <c r="F260" s="10" t="s">
        <v>34</v>
      </c>
      <c r="G260" s="9">
        <v>1120</v>
      </c>
      <c r="H260" s="9">
        <v>3480</v>
      </c>
      <c r="I260" s="11" t="s">
        <v>90</v>
      </c>
      <c r="J260" s="12">
        <v>240000</v>
      </c>
      <c r="K260" s="12">
        <v>680000</v>
      </c>
      <c r="L260" s="12">
        <v>0</v>
      </c>
      <c r="M260" s="13">
        <f t="shared" si="25"/>
        <v>680000</v>
      </c>
      <c r="N260" s="12">
        <v>0</v>
      </c>
      <c r="O260" s="12">
        <v>536875</v>
      </c>
      <c r="P260" s="12">
        <v>0</v>
      </c>
      <c r="Q260" s="12">
        <v>143125</v>
      </c>
      <c r="R260" s="12">
        <v>143125</v>
      </c>
      <c r="S260" s="12">
        <v>0</v>
      </c>
      <c r="T260" s="12">
        <v>0</v>
      </c>
      <c r="U260" s="12">
        <v>0</v>
      </c>
      <c r="V260" s="13">
        <f t="shared" si="26"/>
        <v>0</v>
      </c>
      <c r="W260" s="14">
        <f t="shared" si="27"/>
        <v>0.21047794117647059</v>
      </c>
      <c r="X260" s="14">
        <f t="shared" si="28"/>
        <v>0.21047794117647059</v>
      </c>
      <c r="Y260" s="14">
        <f t="shared" si="29"/>
        <v>0.78952205882352944</v>
      </c>
      <c r="Z260" s="14">
        <f t="shared" si="30"/>
        <v>1</v>
      </c>
    </row>
    <row r="261" spans="1:26" ht="247" outlineLevel="2" x14ac:dyDescent="0.35">
      <c r="A261" s="9" t="s">
        <v>29</v>
      </c>
      <c r="B261" s="9" t="s">
        <v>30</v>
      </c>
      <c r="C261" s="9" t="s">
        <v>66</v>
      </c>
      <c r="D261" s="9" t="s">
        <v>91</v>
      </c>
      <c r="E261" s="9" t="s">
        <v>33</v>
      </c>
      <c r="F261" s="10" t="s">
        <v>34</v>
      </c>
      <c r="G261" s="9">
        <v>1120</v>
      </c>
      <c r="H261" s="9">
        <v>3480</v>
      </c>
      <c r="I261" s="11" t="s">
        <v>92</v>
      </c>
      <c r="J261" s="12">
        <v>16861800</v>
      </c>
      <c r="K261" s="12">
        <v>14521800</v>
      </c>
      <c r="L261" s="12">
        <v>0</v>
      </c>
      <c r="M261" s="13">
        <f t="shared" si="25"/>
        <v>14521800</v>
      </c>
      <c r="N261" s="12">
        <v>0</v>
      </c>
      <c r="O261" s="12">
        <v>5068412</v>
      </c>
      <c r="P261" s="12">
        <v>1091400</v>
      </c>
      <c r="Q261" s="12">
        <v>4135367.99</v>
      </c>
      <c r="R261" s="12">
        <v>4135367.99</v>
      </c>
      <c r="S261" s="12">
        <v>4226620.01</v>
      </c>
      <c r="T261" s="12">
        <v>4226620.01</v>
      </c>
      <c r="U261" s="12">
        <v>0</v>
      </c>
      <c r="V261" s="13">
        <f t="shared" si="26"/>
        <v>4226620.01</v>
      </c>
      <c r="W261" s="14">
        <f t="shared" si="27"/>
        <v>0.28476965596551396</v>
      </c>
      <c r="X261" s="14">
        <f t="shared" si="28"/>
        <v>0.28476965596551396</v>
      </c>
      <c r="Y261" s="14">
        <f t="shared" si="29"/>
        <v>0.42417689267170738</v>
      </c>
      <c r="Z261" s="14">
        <f t="shared" si="30"/>
        <v>0.70894654863722129</v>
      </c>
    </row>
    <row r="262" spans="1:26" outlineLevel="2" x14ac:dyDescent="0.35">
      <c r="A262" s="9" t="s">
        <v>29</v>
      </c>
      <c r="B262" s="9" t="s">
        <v>30</v>
      </c>
      <c r="C262" s="9" t="s">
        <v>66</v>
      </c>
      <c r="D262" s="9" t="s">
        <v>93</v>
      </c>
      <c r="E262" s="9" t="s">
        <v>33</v>
      </c>
      <c r="F262" s="10" t="s">
        <v>34</v>
      </c>
      <c r="G262" s="9">
        <v>1120</v>
      </c>
      <c r="H262" s="9">
        <v>3480</v>
      </c>
      <c r="I262" s="11" t="s">
        <v>94</v>
      </c>
      <c r="J262" s="12">
        <v>9600000</v>
      </c>
      <c r="K262" s="12">
        <v>9600000</v>
      </c>
      <c r="L262" s="12">
        <v>9600000</v>
      </c>
      <c r="M262" s="13">
        <f t="shared" si="25"/>
        <v>9600000</v>
      </c>
      <c r="N262" s="12">
        <v>0</v>
      </c>
      <c r="O262" s="12">
        <v>0</v>
      </c>
      <c r="P262" s="12">
        <v>0</v>
      </c>
      <c r="Q262" s="12">
        <v>0</v>
      </c>
      <c r="R262" s="12">
        <v>0</v>
      </c>
      <c r="S262" s="12">
        <v>0</v>
      </c>
      <c r="T262" s="12">
        <v>9600000</v>
      </c>
      <c r="U262" s="12">
        <v>0</v>
      </c>
      <c r="V262" s="13">
        <f t="shared" si="26"/>
        <v>9600000</v>
      </c>
      <c r="W262" s="14">
        <f t="shared" si="27"/>
        <v>0</v>
      </c>
      <c r="X262" s="14">
        <f t="shared" si="28"/>
        <v>0</v>
      </c>
      <c r="Y262" s="14">
        <f t="shared" si="29"/>
        <v>0</v>
      </c>
      <c r="Z262" s="14">
        <f t="shared" si="30"/>
        <v>0</v>
      </c>
    </row>
    <row r="263" spans="1:26" ht="26" outlineLevel="2" x14ac:dyDescent="0.35">
      <c r="A263" s="9" t="s">
        <v>29</v>
      </c>
      <c r="B263" s="9" t="s">
        <v>30</v>
      </c>
      <c r="C263" s="9" t="s">
        <v>66</v>
      </c>
      <c r="D263" s="9" t="s">
        <v>95</v>
      </c>
      <c r="E263" s="9" t="s">
        <v>33</v>
      </c>
      <c r="F263" s="10" t="s">
        <v>34</v>
      </c>
      <c r="G263" s="9">
        <v>1120</v>
      </c>
      <c r="H263" s="9">
        <v>3480</v>
      </c>
      <c r="I263" s="11" t="s">
        <v>96</v>
      </c>
      <c r="J263" s="12">
        <v>69393800</v>
      </c>
      <c r="K263" s="12">
        <v>69393800</v>
      </c>
      <c r="L263" s="12">
        <v>0</v>
      </c>
      <c r="M263" s="13">
        <f t="shared" si="25"/>
        <v>69393800</v>
      </c>
      <c r="N263" s="12">
        <v>0</v>
      </c>
      <c r="O263" s="12">
        <v>8932906.8200000003</v>
      </c>
      <c r="P263" s="12">
        <v>0</v>
      </c>
      <c r="Q263" s="12">
        <v>30092647.5</v>
      </c>
      <c r="R263" s="12">
        <v>30092647.5</v>
      </c>
      <c r="S263" s="12">
        <v>30368245.68</v>
      </c>
      <c r="T263" s="12">
        <v>30368245.68</v>
      </c>
      <c r="U263" s="12">
        <v>0</v>
      </c>
      <c r="V263" s="13">
        <f t="shared" si="26"/>
        <v>30368245.68</v>
      </c>
      <c r="W263" s="14">
        <f t="shared" si="27"/>
        <v>0.43365037654660793</v>
      </c>
      <c r="X263" s="14">
        <f t="shared" si="28"/>
        <v>0.43365037654660793</v>
      </c>
      <c r="Y263" s="14">
        <f t="shared" si="29"/>
        <v>0.12872773677187299</v>
      </c>
      <c r="Z263" s="14">
        <f t="shared" si="30"/>
        <v>0.56237811331848087</v>
      </c>
    </row>
    <row r="264" spans="1:26" outlineLevel="2" x14ac:dyDescent="0.35">
      <c r="A264" s="9" t="s">
        <v>199</v>
      </c>
      <c r="B264" s="9" t="s">
        <v>30</v>
      </c>
      <c r="C264" s="9" t="s">
        <v>66</v>
      </c>
      <c r="D264" s="9" t="s">
        <v>201</v>
      </c>
      <c r="E264" s="9" t="s">
        <v>33</v>
      </c>
      <c r="F264" s="10" t="s">
        <v>34</v>
      </c>
      <c r="G264" s="9">
        <v>1120</v>
      </c>
      <c r="H264" s="9">
        <v>3480</v>
      </c>
      <c r="I264" s="11" t="s">
        <v>202</v>
      </c>
      <c r="J264" s="12">
        <v>2662653205</v>
      </c>
      <c r="K264" s="12">
        <v>2203131167</v>
      </c>
      <c r="L264" s="12">
        <v>10000000</v>
      </c>
      <c r="M264" s="13">
        <f t="shared" si="25"/>
        <v>2203131167</v>
      </c>
      <c r="N264" s="12">
        <v>0</v>
      </c>
      <c r="O264" s="12">
        <v>417044038.33999997</v>
      </c>
      <c r="P264" s="12">
        <v>0</v>
      </c>
      <c r="Q264" s="12">
        <v>1708254266.4000001</v>
      </c>
      <c r="R264" s="12">
        <v>1708254266.4000001</v>
      </c>
      <c r="S264" s="12">
        <v>67832862.260000005</v>
      </c>
      <c r="T264" s="12">
        <v>77832862.260000005</v>
      </c>
      <c r="U264" s="12">
        <v>0</v>
      </c>
      <c r="V264" s="13">
        <f t="shared" si="26"/>
        <v>77832862.25999999</v>
      </c>
      <c r="W264" s="14">
        <f t="shared" si="27"/>
        <v>0.77537565261088248</v>
      </c>
      <c r="X264" s="14">
        <f t="shared" si="28"/>
        <v>0.77537565261088248</v>
      </c>
      <c r="Y264" s="14">
        <f t="shared" si="29"/>
        <v>0.1892960548998488</v>
      </c>
      <c r="Z264" s="14">
        <f t="shared" si="30"/>
        <v>0.96467170751073128</v>
      </c>
    </row>
    <row r="265" spans="1:26" outlineLevel="2" x14ac:dyDescent="0.35">
      <c r="A265" s="9" t="s">
        <v>199</v>
      </c>
      <c r="B265" s="9" t="s">
        <v>30</v>
      </c>
      <c r="C265" s="9" t="s">
        <v>66</v>
      </c>
      <c r="D265" s="9" t="s">
        <v>203</v>
      </c>
      <c r="E265" s="9" t="s">
        <v>33</v>
      </c>
      <c r="F265" s="10" t="s">
        <v>34</v>
      </c>
      <c r="G265" s="9">
        <v>1120</v>
      </c>
      <c r="H265" s="9">
        <v>3480</v>
      </c>
      <c r="I265" s="11" t="s">
        <v>204</v>
      </c>
      <c r="J265" s="12">
        <v>68000000</v>
      </c>
      <c r="K265" s="12">
        <v>68000000</v>
      </c>
      <c r="L265" s="12">
        <v>15000000</v>
      </c>
      <c r="M265" s="13">
        <f t="shared" si="25"/>
        <v>68000000</v>
      </c>
      <c r="N265" s="12">
        <v>0</v>
      </c>
      <c r="O265" s="12">
        <v>11238778.25</v>
      </c>
      <c r="P265" s="12">
        <v>0</v>
      </c>
      <c r="Q265" s="12">
        <v>38900742.259999998</v>
      </c>
      <c r="R265" s="12">
        <v>38900742.259999998</v>
      </c>
      <c r="S265" s="12">
        <v>2860479.49</v>
      </c>
      <c r="T265" s="12">
        <v>17860479.489999998</v>
      </c>
      <c r="U265" s="12">
        <v>0</v>
      </c>
      <c r="V265" s="13">
        <f t="shared" si="26"/>
        <v>17860479.490000002</v>
      </c>
      <c r="W265" s="14">
        <f t="shared" si="27"/>
        <v>0.57206973911764702</v>
      </c>
      <c r="X265" s="14">
        <f t="shared" si="28"/>
        <v>0.57206973911764702</v>
      </c>
      <c r="Y265" s="14">
        <f t="shared" si="29"/>
        <v>0.16527615073529411</v>
      </c>
      <c r="Z265" s="14">
        <f t="shared" si="30"/>
        <v>0.73734588985294114</v>
      </c>
    </row>
    <row r="266" spans="1:26" outlineLevel="2" x14ac:dyDescent="0.35">
      <c r="A266" s="9" t="s">
        <v>199</v>
      </c>
      <c r="B266" s="9" t="s">
        <v>30</v>
      </c>
      <c r="C266" s="9" t="s">
        <v>66</v>
      </c>
      <c r="D266" s="9" t="s">
        <v>205</v>
      </c>
      <c r="E266" s="9" t="s">
        <v>33</v>
      </c>
      <c r="F266" s="10" t="s">
        <v>34</v>
      </c>
      <c r="G266" s="9">
        <v>1120</v>
      </c>
      <c r="H266" s="9">
        <v>3480</v>
      </c>
      <c r="I266" s="11" t="s">
        <v>206</v>
      </c>
      <c r="J266" s="12">
        <v>241369780</v>
      </c>
      <c r="K266" s="12">
        <v>176369780</v>
      </c>
      <c r="L266" s="12">
        <v>10000000</v>
      </c>
      <c r="M266" s="13">
        <f t="shared" si="25"/>
        <v>176369780</v>
      </c>
      <c r="N266" s="12">
        <v>0</v>
      </c>
      <c r="O266" s="12">
        <v>48376671.990000002</v>
      </c>
      <c r="P266" s="12">
        <v>0</v>
      </c>
      <c r="Q266" s="12">
        <v>109925323.76000001</v>
      </c>
      <c r="R266" s="12">
        <v>109918799.06</v>
      </c>
      <c r="S266" s="12">
        <v>8067784.25</v>
      </c>
      <c r="T266" s="12">
        <v>18067784.25</v>
      </c>
      <c r="U266" s="12">
        <v>0</v>
      </c>
      <c r="V266" s="13">
        <f t="shared" si="26"/>
        <v>18067784.249999985</v>
      </c>
      <c r="W266" s="14">
        <f t="shared" si="27"/>
        <v>0.62326620671636601</v>
      </c>
      <c r="X266" s="14">
        <f t="shared" si="28"/>
        <v>0.62326620671636601</v>
      </c>
      <c r="Y266" s="14">
        <f t="shared" si="29"/>
        <v>0.27429116252228697</v>
      </c>
      <c r="Z266" s="14">
        <f t="shared" si="30"/>
        <v>0.89755736923865292</v>
      </c>
    </row>
    <row r="267" spans="1:26" outlineLevel="2" x14ac:dyDescent="0.35">
      <c r="A267" s="9" t="s">
        <v>199</v>
      </c>
      <c r="B267" s="9" t="s">
        <v>30</v>
      </c>
      <c r="C267" s="9" t="s">
        <v>66</v>
      </c>
      <c r="D267" s="9" t="s">
        <v>207</v>
      </c>
      <c r="E267" s="9" t="s">
        <v>33</v>
      </c>
      <c r="F267" s="10" t="s">
        <v>34</v>
      </c>
      <c r="G267" s="9">
        <v>1120</v>
      </c>
      <c r="H267" s="9">
        <v>3480</v>
      </c>
      <c r="I267" s="11" t="s">
        <v>208</v>
      </c>
      <c r="J267" s="12">
        <v>580497796</v>
      </c>
      <c r="K267" s="12">
        <v>500497796</v>
      </c>
      <c r="L267" s="12">
        <v>0</v>
      </c>
      <c r="M267" s="13">
        <f t="shared" si="25"/>
        <v>500497796</v>
      </c>
      <c r="N267" s="12">
        <v>0</v>
      </c>
      <c r="O267" s="12">
        <v>107461776.23</v>
      </c>
      <c r="P267" s="12">
        <v>0</v>
      </c>
      <c r="Q267" s="12">
        <v>393036019.76999998</v>
      </c>
      <c r="R267" s="12">
        <v>393036019.76999998</v>
      </c>
      <c r="S267" s="12">
        <v>0</v>
      </c>
      <c r="T267" s="12">
        <v>0</v>
      </c>
      <c r="U267" s="12">
        <v>0</v>
      </c>
      <c r="V267" s="13">
        <f t="shared" si="26"/>
        <v>0</v>
      </c>
      <c r="W267" s="14">
        <f t="shared" si="27"/>
        <v>0.78529021088836115</v>
      </c>
      <c r="X267" s="14">
        <f t="shared" si="28"/>
        <v>0.78529021088836115</v>
      </c>
      <c r="Y267" s="14">
        <f t="shared" si="29"/>
        <v>0.21470978911163877</v>
      </c>
      <c r="Z267" s="14">
        <f t="shared" si="30"/>
        <v>0.99999999999999989</v>
      </c>
    </row>
    <row r="268" spans="1:26" outlineLevel="2" x14ac:dyDescent="0.35">
      <c r="A268" s="9" t="s">
        <v>199</v>
      </c>
      <c r="B268" s="9" t="s">
        <v>30</v>
      </c>
      <c r="C268" s="9" t="s">
        <v>66</v>
      </c>
      <c r="D268" s="9" t="s">
        <v>209</v>
      </c>
      <c r="E268" s="9" t="s">
        <v>33</v>
      </c>
      <c r="F268" s="10" t="s">
        <v>34</v>
      </c>
      <c r="G268" s="9">
        <v>1120</v>
      </c>
      <c r="H268" s="9">
        <v>3480</v>
      </c>
      <c r="I268" s="11" t="s">
        <v>210</v>
      </c>
      <c r="J268" s="12">
        <v>30000000</v>
      </c>
      <c r="K268" s="12">
        <v>10000000</v>
      </c>
      <c r="L268" s="12">
        <v>0</v>
      </c>
      <c r="M268" s="13">
        <f t="shared" si="25"/>
        <v>10000000</v>
      </c>
      <c r="N268" s="12">
        <v>3000000.01</v>
      </c>
      <c r="O268" s="12">
        <v>1958999.8</v>
      </c>
      <c r="P268" s="12">
        <v>0</v>
      </c>
      <c r="Q268" s="12">
        <v>1497908.5</v>
      </c>
      <c r="R268" s="12">
        <v>1153269.8</v>
      </c>
      <c r="S268" s="12">
        <v>3543091.69</v>
      </c>
      <c r="T268" s="12">
        <v>3543091.69</v>
      </c>
      <c r="U268" s="12">
        <v>0</v>
      </c>
      <c r="V268" s="13">
        <f t="shared" si="26"/>
        <v>3543091.6900000004</v>
      </c>
      <c r="W268" s="14">
        <f t="shared" si="27"/>
        <v>0.14979085</v>
      </c>
      <c r="X268" s="14">
        <f t="shared" si="28"/>
        <v>0.14979085</v>
      </c>
      <c r="Y268" s="14">
        <f t="shared" si="29"/>
        <v>0.49589998099999993</v>
      </c>
      <c r="Z268" s="14">
        <f t="shared" si="30"/>
        <v>0.64569083099999991</v>
      </c>
    </row>
    <row r="269" spans="1:26" outlineLevel="2" x14ac:dyDescent="0.35">
      <c r="A269" s="9" t="s">
        <v>199</v>
      </c>
      <c r="B269" s="9" t="s">
        <v>30</v>
      </c>
      <c r="C269" s="9" t="s">
        <v>66</v>
      </c>
      <c r="D269" s="9" t="s">
        <v>211</v>
      </c>
      <c r="E269" s="9" t="s">
        <v>33</v>
      </c>
      <c r="F269" s="10" t="s">
        <v>34</v>
      </c>
      <c r="G269" s="9">
        <v>1120</v>
      </c>
      <c r="H269" s="9">
        <v>3480</v>
      </c>
      <c r="I269" s="11" t="s">
        <v>212</v>
      </c>
      <c r="J269" s="12">
        <v>194322016</v>
      </c>
      <c r="K269" s="12">
        <v>150322016</v>
      </c>
      <c r="L269" s="12">
        <v>0</v>
      </c>
      <c r="M269" s="13">
        <f t="shared" si="25"/>
        <v>150322016</v>
      </c>
      <c r="N269" s="12">
        <v>0</v>
      </c>
      <c r="O269" s="12">
        <v>39036114</v>
      </c>
      <c r="P269" s="12">
        <v>0</v>
      </c>
      <c r="Q269" s="12">
        <v>89427882</v>
      </c>
      <c r="R269" s="12">
        <v>89427882</v>
      </c>
      <c r="S269" s="12">
        <v>21858020</v>
      </c>
      <c r="T269" s="12">
        <v>21858020</v>
      </c>
      <c r="U269" s="12">
        <v>0</v>
      </c>
      <c r="V269" s="13">
        <f t="shared" si="26"/>
        <v>21858020</v>
      </c>
      <c r="W269" s="14">
        <f t="shared" si="27"/>
        <v>0.59490874576881669</v>
      </c>
      <c r="X269" s="14">
        <f t="shared" si="28"/>
        <v>0.59490874576881669</v>
      </c>
      <c r="Y269" s="14">
        <f t="shared" si="29"/>
        <v>0.25968327886182685</v>
      </c>
      <c r="Z269" s="14">
        <f t="shared" si="30"/>
        <v>0.85459202463064354</v>
      </c>
    </row>
    <row r="270" spans="1:26" outlineLevel="2" x14ac:dyDescent="0.35">
      <c r="A270" s="9" t="s">
        <v>199</v>
      </c>
      <c r="B270" s="9" t="s">
        <v>30</v>
      </c>
      <c r="C270" s="9" t="s">
        <v>66</v>
      </c>
      <c r="D270" s="9" t="s">
        <v>213</v>
      </c>
      <c r="E270" s="9" t="s">
        <v>33</v>
      </c>
      <c r="F270" s="10" t="s">
        <v>34</v>
      </c>
      <c r="G270" s="9">
        <v>1120</v>
      </c>
      <c r="H270" s="9">
        <v>3480</v>
      </c>
      <c r="I270" s="11" t="s">
        <v>214</v>
      </c>
      <c r="J270" s="12">
        <v>12287122</v>
      </c>
      <c r="K270" s="12">
        <v>12287122</v>
      </c>
      <c r="L270" s="12">
        <v>0</v>
      </c>
      <c r="M270" s="13">
        <f t="shared" si="25"/>
        <v>12287122</v>
      </c>
      <c r="N270" s="12">
        <v>0</v>
      </c>
      <c r="O270" s="12">
        <v>8877859.8399999999</v>
      </c>
      <c r="P270" s="12">
        <v>0</v>
      </c>
      <c r="Q270" s="12">
        <v>3320289.58</v>
      </c>
      <c r="R270" s="12">
        <v>3320289.58</v>
      </c>
      <c r="S270" s="12">
        <v>88972.58</v>
      </c>
      <c r="T270" s="12">
        <v>88972.58</v>
      </c>
      <c r="U270" s="12">
        <v>0</v>
      </c>
      <c r="V270" s="13">
        <f t="shared" si="26"/>
        <v>88972.580000000075</v>
      </c>
      <c r="W270" s="14">
        <f t="shared" si="27"/>
        <v>0.2702251658280922</v>
      </c>
      <c r="X270" s="14">
        <f t="shared" si="28"/>
        <v>0.2702251658280922</v>
      </c>
      <c r="Y270" s="14">
        <f t="shared" si="29"/>
        <v>0.72253370968400898</v>
      </c>
      <c r="Z270" s="14">
        <f t="shared" si="30"/>
        <v>0.99275887551210118</v>
      </c>
    </row>
    <row r="271" spans="1:26" outlineLevel="2" x14ac:dyDescent="0.35">
      <c r="A271" s="9" t="s">
        <v>199</v>
      </c>
      <c r="B271" s="9" t="s">
        <v>30</v>
      </c>
      <c r="C271" s="9" t="s">
        <v>66</v>
      </c>
      <c r="D271" s="9" t="s">
        <v>67</v>
      </c>
      <c r="E271" s="9" t="s">
        <v>33</v>
      </c>
      <c r="F271" s="10" t="s">
        <v>34</v>
      </c>
      <c r="G271" s="9">
        <v>1120</v>
      </c>
      <c r="H271" s="9">
        <v>3480</v>
      </c>
      <c r="I271" s="11" t="s">
        <v>68</v>
      </c>
      <c r="J271" s="12">
        <v>38857250</v>
      </c>
      <c r="K271" s="12">
        <v>22357250</v>
      </c>
      <c r="L271" s="12">
        <v>3729539</v>
      </c>
      <c r="M271" s="13">
        <f t="shared" si="25"/>
        <v>22357250</v>
      </c>
      <c r="N271" s="12">
        <v>0</v>
      </c>
      <c r="O271" s="12">
        <v>11391191</v>
      </c>
      <c r="P271" s="12">
        <v>0</v>
      </c>
      <c r="Q271" s="12">
        <v>7117192</v>
      </c>
      <c r="R271" s="12">
        <v>6977117.2000000002</v>
      </c>
      <c r="S271" s="12">
        <v>119328</v>
      </c>
      <c r="T271" s="12">
        <v>3848867</v>
      </c>
      <c r="U271" s="12">
        <v>0</v>
      </c>
      <c r="V271" s="13">
        <f t="shared" si="26"/>
        <v>3848867</v>
      </c>
      <c r="W271" s="14">
        <f t="shared" si="27"/>
        <v>0.31833933064218545</v>
      </c>
      <c r="X271" s="14">
        <f t="shared" si="28"/>
        <v>0.31833933064218545</v>
      </c>
      <c r="Y271" s="14">
        <f t="shared" si="29"/>
        <v>0.50950769884489366</v>
      </c>
      <c r="Z271" s="14">
        <f t="shared" si="30"/>
        <v>0.82784702948707911</v>
      </c>
    </row>
    <row r="272" spans="1:26" outlineLevel="2" x14ac:dyDescent="0.35">
      <c r="A272" s="9" t="s">
        <v>199</v>
      </c>
      <c r="B272" s="9" t="s">
        <v>30</v>
      </c>
      <c r="C272" s="9" t="s">
        <v>66</v>
      </c>
      <c r="D272" s="9" t="s">
        <v>215</v>
      </c>
      <c r="E272" s="9" t="s">
        <v>33</v>
      </c>
      <c r="F272" s="10" t="s">
        <v>34</v>
      </c>
      <c r="G272" s="9">
        <v>1120</v>
      </c>
      <c r="H272" s="9">
        <v>3480</v>
      </c>
      <c r="I272" s="11" t="s">
        <v>216</v>
      </c>
      <c r="J272" s="12">
        <v>1250000</v>
      </c>
      <c r="K272" s="12">
        <v>1250000</v>
      </c>
      <c r="L272" s="12">
        <v>0</v>
      </c>
      <c r="M272" s="13">
        <f t="shared" si="25"/>
        <v>1250000</v>
      </c>
      <c r="N272" s="12">
        <v>0</v>
      </c>
      <c r="O272" s="12">
        <v>1250000</v>
      </c>
      <c r="P272" s="12">
        <v>0</v>
      </c>
      <c r="Q272" s="12">
        <v>0</v>
      </c>
      <c r="R272" s="12">
        <v>0</v>
      </c>
      <c r="S272" s="12">
        <v>0</v>
      </c>
      <c r="T272" s="12">
        <v>0</v>
      </c>
      <c r="U272" s="12">
        <v>0</v>
      </c>
      <c r="V272" s="13">
        <f t="shared" si="26"/>
        <v>0</v>
      </c>
      <c r="W272" s="14">
        <f t="shared" si="27"/>
        <v>0</v>
      </c>
      <c r="X272" s="14">
        <f t="shared" si="28"/>
        <v>0</v>
      </c>
      <c r="Y272" s="14">
        <f t="shared" si="29"/>
        <v>1</v>
      </c>
      <c r="Z272" s="14">
        <f t="shared" si="30"/>
        <v>1</v>
      </c>
    </row>
    <row r="273" spans="1:26" ht="26" outlineLevel="2" x14ac:dyDescent="0.35">
      <c r="A273" s="9" t="s">
        <v>199</v>
      </c>
      <c r="B273" s="9" t="s">
        <v>30</v>
      </c>
      <c r="C273" s="9" t="s">
        <v>66</v>
      </c>
      <c r="D273" s="9" t="s">
        <v>217</v>
      </c>
      <c r="E273" s="9" t="s">
        <v>33</v>
      </c>
      <c r="F273" s="10" t="s">
        <v>34</v>
      </c>
      <c r="G273" s="9">
        <v>1120</v>
      </c>
      <c r="H273" s="9">
        <v>3480</v>
      </c>
      <c r="I273" s="11" t="s">
        <v>218</v>
      </c>
      <c r="J273" s="12">
        <v>67868301</v>
      </c>
      <c r="K273" s="12">
        <v>42188671</v>
      </c>
      <c r="L273" s="12">
        <v>0</v>
      </c>
      <c r="M273" s="13">
        <f t="shared" si="25"/>
        <v>42188671</v>
      </c>
      <c r="N273" s="12">
        <v>3964463.88</v>
      </c>
      <c r="O273" s="12">
        <v>6850567.0099999998</v>
      </c>
      <c r="P273" s="12">
        <v>0</v>
      </c>
      <c r="Q273" s="12">
        <v>28036545.699999999</v>
      </c>
      <c r="R273" s="12">
        <v>28036545.699999999</v>
      </c>
      <c r="S273" s="12">
        <v>3337094.41</v>
      </c>
      <c r="T273" s="12">
        <v>3337094.41</v>
      </c>
      <c r="U273" s="12">
        <v>0</v>
      </c>
      <c r="V273" s="13">
        <f t="shared" si="26"/>
        <v>3337094.41</v>
      </c>
      <c r="W273" s="14">
        <f t="shared" si="27"/>
        <v>0.66455152616682334</v>
      </c>
      <c r="X273" s="14">
        <f t="shared" si="28"/>
        <v>0.66455152616682334</v>
      </c>
      <c r="Y273" s="14">
        <f t="shared" si="29"/>
        <v>0.25634917226949389</v>
      </c>
      <c r="Z273" s="14">
        <f t="shared" si="30"/>
        <v>0.92090069843631728</v>
      </c>
    </row>
    <row r="274" spans="1:26" outlineLevel="2" x14ac:dyDescent="0.35">
      <c r="A274" s="9" t="s">
        <v>199</v>
      </c>
      <c r="B274" s="9" t="s">
        <v>30</v>
      </c>
      <c r="C274" s="9" t="s">
        <v>66</v>
      </c>
      <c r="D274" s="9" t="s">
        <v>71</v>
      </c>
      <c r="E274" s="9" t="s">
        <v>33</v>
      </c>
      <c r="F274" s="10" t="s">
        <v>34</v>
      </c>
      <c r="G274" s="9">
        <v>1120</v>
      </c>
      <c r="H274" s="9">
        <v>3480</v>
      </c>
      <c r="I274" s="11" t="s">
        <v>72</v>
      </c>
      <c r="J274" s="12">
        <v>178080747</v>
      </c>
      <c r="K274" s="12">
        <v>15761517</v>
      </c>
      <c r="L274" s="12">
        <v>14839717</v>
      </c>
      <c r="M274" s="13">
        <f t="shared" si="25"/>
        <v>15761517</v>
      </c>
      <c r="N274" s="12">
        <v>921800</v>
      </c>
      <c r="O274" s="12">
        <v>0</v>
      </c>
      <c r="P274" s="12">
        <v>0</v>
      </c>
      <c r="Q274" s="12">
        <v>0</v>
      </c>
      <c r="R274" s="12">
        <v>0</v>
      </c>
      <c r="S274" s="12">
        <v>0</v>
      </c>
      <c r="T274" s="12">
        <v>14839717</v>
      </c>
      <c r="U274" s="12">
        <v>0</v>
      </c>
      <c r="V274" s="13">
        <f t="shared" si="26"/>
        <v>14839717</v>
      </c>
      <c r="W274" s="14">
        <f t="shared" si="27"/>
        <v>0</v>
      </c>
      <c r="X274" s="14">
        <f t="shared" si="28"/>
        <v>0</v>
      </c>
      <c r="Y274" s="14">
        <f t="shared" si="29"/>
        <v>5.8484218238637815E-2</v>
      </c>
      <c r="Z274" s="14">
        <f t="shared" si="30"/>
        <v>5.8484218238637815E-2</v>
      </c>
    </row>
    <row r="275" spans="1:26" ht="91" outlineLevel="2" x14ac:dyDescent="0.35">
      <c r="A275" s="9" t="s">
        <v>199</v>
      </c>
      <c r="B275" s="9" t="s">
        <v>30</v>
      </c>
      <c r="C275" s="9" t="s">
        <v>66</v>
      </c>
      <c r="D275" s="9" t="s">
        <v>219</v>
      </c>
      <c r="E275" s="9" t="s">
        <v>33</v>
      </c>
      <c r="F275" s="10" t="s">
        <v>34</v>
      </c>
      <c r="G275" s="9">
        <v>1120</v>
      </c>
      <c r="H275" s="9">
        <v>3480</v>
      </c>
      <c r="I275" s="11" t="s">
        <v>220</v>
      </c>
      <c r="J275" s="12">
        <v>25000000</v>
      </c>
      <c r="K275" s="12">
        <v>15000000</v>
      </c>
      <c r="L275" s="12">
        <v>0</v>
      </c>
      <c r="M275" s="13">
        <f t="shared" si="25"/>
        <v>15000000</v>
      </c>
      <c r="N275" s="12">
        <v>14924562.039999999</v>
      </c>
      <c r="O275" s="12">
        <v>0</v>
      </c>
      <c r="P275" s="12">
        <v>0</v>
      </c>
      <c r="Q275" s="12">
        <v>0</v>
      </c>
      <c r="R275" s="12">
        <v>0</v>
      </c>
      <c r="S275" s="12">
        <v>75437.960000000006</v>
      </c>
      <c r="T275" s="12">
        <v>75437.960000000006</v>
      </c>
      <c r="U275" s="12">
        <v>0</v>
      </c>
      <c r="V275" s="13">
        <f t="shared" si="26"/>
        <v>75437.960000000894</v>
      </c>
      <c r="W275" s="14">
        <f t="shared" si="27"/>
        <v>0</v>
      </c>
      <c r="X275" s="14">
        <f t="shared" si="28"/>
        <v>0</v>
      </c>
      <c r="Y275" s="14">
        <f t="shared" si="29"/>
        <v>0.9949708026666666</v>
      </c>
      <c r="Z275" s="14">
        <f t="shared" si="30"/>
        <v>0.9949708026666666</v>
      </c>
    </row>
    <row r="276" spans="1:26" ht="117" outlineLevel="2" x14ac:dyDescent="0.35">
      <c r="A276" s="9" t="s">
        <v>199</v>
      </c>
      <c r="B276" s="9" t="s">
        <v>30</v>
      </c>
      <c r="C276" s="9" t="s">
        <v>66</v>
      </c>
      <c r="D276" s="9" t="s">
        <v>77</v>
      </c>
      <c r="E276" s="9" t="s">
        <v>33</v>
      </c>
      <c r="F276" s="10" t="s">
        <v>34</v>
      </c>
      <c r="G276" s="9">
        <v>1120</v>
      </c>
      <c r="H276" s="9">
        <v>3480</v>
      </c>
      <c r="I276" s="11" t="s">
        <v>221</v>
      </c>
      <c r="J276" s="12">
        <v>809184880</v>
      </c>
      <c r="K276" s="12">
        <v>1241847098</v>
      </c>
      <c r="L276" s="12">
        <v>0</v>
      </c>
      <c r="M276" s="13">
        <f t="shared" si="25"/>
        <v>1241847098</v>
      </c>
      <c r="N276" s="12">
        <v>35925556.079999998</v>
      </c>
      <c r="O276" s="12">
        <v>248418933.81999999</v>
      </c>
      <c r="P276" s="12">
        <v>0</v>
      </c>
      <c r="Q276" s="12">
        <v>932593372.35000002</v>
      </c>
      <c r="R276" s="12">
        <v>926505010.63</v>
      </c>
      <c r="S276" s="12">
        <v>24909235.75</v>
      </c>
      <c r="T276" s="12">
        <v>24909235.75</v>
      </c>
      <c r="U276" s="12">
        <v>0</v>
      </c>
      <c r="V276" s="13">
        <f t="shared" si="26"/>
        <v>24909235.750000119</v>
      </c>
      <c r="W276" s="14">
        <f t="shared" si="27"/>
        <v>0.75097278388937383</v>
      </c>
      <c r="X276" s="14">
        <f t="shared" si="28"/>
        <v>0.75097278388937383</v>
      </c>
      <c r="Y276" s="14">
        <f t="shared" si="29"/>
        <v>0.22896900138345372</v>
      </c>
      <c r="Z276" s="14">
        <f t="shared" si="30"/>
        <v>0.9799417852728276</v>
      </c>
    </row>
    <row r="277" spans="1:26" ht="104" outlineLevel="2" x14ac:dyDescent="0.35">
      <c r="A277" s="9" t="s">
        <v>199</v>
      </c>
      <c r="B277" s="9" t="s">
        <v>30</v>
      </c>
      <c r="C277" s="9" t="s">
        <v>66</v>
      </c>
      <c r="D277" s="9" t="s">
        <v>79</v>
      </c>
      <c r="E277" s="9" t="s">
        <v>33</v>
      </c>
      <c r="F277" s="10" t="s">
        <v>34</v>
      </c>
      <c r="G277" s="9">
        <v>1120</v>
      </c>
      <c r="H277" s="9">
        <v>3480</v>
      </c>
      <c r="I277" s="11" t="s">
        <v>222</v>
      </c>
      <c r="J277" s="12">
        <v>34037422</v>
      </c>
      <c r="K277" s="12">
        <v>19211409</v>
      </c>
      <c r="L277" s="12">
        <v>4200000</v>
      </c>
      <c r="M277" s="13">
        <f t="shared" si="25"/>
        <v>19211409</v>
      </c>
      <c r="N277" s="12">
        <v>0</v>
      </c>
      <c r="O277" s="12">
        <v>1362936.21</v>
      </c>
      <c r="P277" s="12">
        <v>0</v>
      </c>
      <c r="Q277" s="12">
        <v>10382585.98</v>
      </c>
      <c r="R277" s="12">
        <v>10382585.98</v>
      </c>
      <c r="S277" s="12">
        <v>3265886.81</v>
      </c>
      <c r="T277" s="12">
        <v>7465886.8099999996</v>
      </c>
      <c r="U277" s="12">
        <v>0</v>
      </c>
      <c r="V277" s="13">
        <f t="shared" si="26"/>
        <v>7465886.8099999987</v>
      </c>
      <c r="W277" s="14">
        <f t="shared" si="27"/>
        <v>0.54043854774004341</v>
      </c>
      <c r="X277" s="14">
        <f t="shared" si="28"/>
        <v>0.54043854774004341</v>
      </c>
      <c r="Y277" s="14">
        <f t="shared" si="29"/>
        <v>7.094410462033264E-2</v>
      </c>
      <c r="Z277" s="14">
        <f t="shared" si="30"/>
        <v>0.61138265236037603</v>
      </c>
    </row>
    <row r="278" spans="1:26" outlineLevel="2" x14ac:dyDescent="0.35">
      <c r="A278" s="9" t="s">
        <v>199</v>
      </c>
      <c r="B278" s="9" t="s">
        <v>30</v>
      </c>
      <c r="C278" s="9" t="s">
        <v>66</v>
      </c>
      <c r="D278" s="9" t="s">
        <v>81</v>
      </c>
      <c r="E278" s="9" t="s">
        <v>33</v>
      </c>
      <c r="F278" s="10" t="s">
        <v>34</v>
      </c>
      <c r="G278" s="9">
        <v>1120</v>
      </c>
      <c r="H278" s="9">
        <v>3480</v>
      </c>
      <c r="I278" s="11" t="s">
        <v>82</v>
      </c>
      <c r="J278" s="12">
        <v>16017500</v>
      </c>
      <c r="K278" s="12">
        <v>4017500</v>
      </c>
      <c r="L278" s="12">
        <v>0</v>
      </c>
      <c r="M278" s="13">
        <f t="shared" si="25"/>
        <v>4017500</v>
      </c>
      <c r="N278" s="12">
        <v>0</v>
      </c>
      <c r="O278" s="12">
        <v>3556931</v>
      </c>
      <c r="P278" s="12">
        <v>0</v>
      </c>
      <c r="Q278" s="12">
        <v>315426</v>
      </c>
      <c r="R278" s="12">
        <v>315426</v>
      </c>
      <c r="S278" s="12">
        <v>145143</v>
      </c>
      <c r="T278" s="12">
        <v>145143</v>
      </c>
      <c r="U278" s="12">
        <v>0</v>
      </c>
      <c r="V278" s="13">
        <f t="shared" si="26"/>
        <v>145143</v>
      </c>
      <c r="W278" s="14">
        <f t="shared" si="27"/>
        <v>7.8513005600497829E-2</v>
      </c>
      <c r="X278" s="14">
        <f t="shared" si="28"/>
        <v>7.8513005600497829E-2</v>
      </c>
      <c r="Y278" s="14">
        <f t="shared" si="29"/>
        <v>0.88535930304915988</v>
      </c>
      <c r="Z278" s="14">
        <f t="shared" si="30"/>
        <v>0.96387230864965767</v>
      </c>
    </row>
    <row r="279" spans="1:26" outlineLevel="2" x14ac:dyDescent="0.35">
      <c r="A279" s="9" t="s">
        <v>199</v>
      </c>
      <c r="B279" s="9" t="s">
        <v>30</v>
      </c>
      <c r="C279" s="9" t="s">
        <v>66</v>
      </c>
      <c r="D279" s="9" t="s">
        <v>83</v>
      </c>
      <c r="E279" s="9" t="s">
        <v>33</v>
      </c>
      <c r="F279" s="10" t="s">
        <v>34</v>
      </c>
      <c r="G279" s="9">
        <v>1120</v>
      </c>
      <c r="H279" s="9">
        <v>3480</v>
      </c>
      <c r="I279" s="11" t="s">
        <v>84</v>
      </c>
      <c r="J279" s="12">
        <v>94304250</v>
      </c>
      <c r="K279" s="12">
        <v>157537275</v>
      </c>
      <c r="L279" s="12">
        <v>0</v>
      </c>
      <c r="M279" s="13">
        <f t="shared" si="25"/>
        <v>157537275</v>
      </c>
      <c r="N279" s="12">
        <v>0</v>
      </c>
      <c r="O279" s="12">
        <v>51046720.009999998</v>
      </c>
      <c r="P279" s="12">
        <v>0</v>
      </c>
      <c r="Q279" s="12">
        <v>87033955</v>
      </c>
      <c r="R279" s="12">
        <v>87033955</v>
      </c>
      <c r="S279" s="12">
        <v>19456599.989999998</v>
      </c>
      <c r="T279" s="12">
        <v>19456599.989999998</v>
      </c>
      <c r="U279" s="12">
        <v>0</v>
      </c>
      <c r="V279" s="13">
        <f t="shared" si="26"/>
        <v>19456599.99000001</v>
      </c>
      <c r="W279" s="14">
        <f t="shared" si="27"/>
        <v>0.55246578944570424</v>
      </c>
      <c r="X279" s="14">
        <f t="shared" si="28"/>
        <v>0.55246578944570424</v>
      </c>
      <c r="Y279" s="14">
        <f t="shared" si="29"/>
        <v>0.32402947181865371</v>
      </c>
      <c r="Z279" s="14">
        <f t="shared" si="30"/>
        <v>0.87649526126435795</v>
      </c>
    </row>
    <row r="280" spans="1:26" outlineLevel="2" x14ac:dyDescent="0.35">
      <c r="A280" s="9" t="s">
        <v>199</v>
      </c>
      <c r="B280" s="9" t="s">
        <v>30</v>
      </c>
      <c r="C280" s="9" t="s">
        <v>66</v>
      </c>
      <c r="D280" s="9" t="s">
        <v>89</v>
      </c>
      <c r="E280" s="9" t="s">
        <v>33</v>
      </c>
      <c r="F280" s="10" t="s">
        <v>34</v>
      </c>
      <c r="G280" s="9">
        <v>1120</v>
      </c>
      <c r="H280" s="9">
        <v>3480</v>
      </c>
      <c r="I280" s="11" t="s">
        <v>90</v>
      </c>
      <c r="J280" s="12">
        <v>6218884729</v>
      </c>
      <c r="K280" s="12">
        <v>6348884729</v>
      </c>
      <c r="L280" s="12">
        <v>0</v>
      </c>
      <c r="M280" s="13">
        <f t="shared" si="25"/>
        <v>6348884729</v>
      </c>
      <c r="N280" s="12">
        <v>0</v>
      </c>
      <c r="O280" s="12">
        <v>1517282316</v>
      </c>
      <c r="P280" s="12">
        <v>0</v>
      </c>
      <c r="Q280" s="12">
        <v>4806806789</v>
      </c>
      <c r="R280" s="12">
        <v>4806806789</v>
      </c>
      <c r="S280" s="12">
        <v>24795624</v>
      </c>
      <c r="T280" s="12">
        <v>24795624</v>
      </c>
      <c r="U280" s="12">
        <v>0</v>
      </c>
      <c r="V280" s="13">
        <f t="shared" si="26"/>
        <v>24795624</v>
      </c>
      <c r="W280" s="14">
        <f t="shared" si="27"/>
        <v>0.75711042083404001</v>
      </c>
      <c r="X280" s="14">
        <f t="shared" si="28"/>
        <v>0.75711042083404001</v>
      </c>
      <c r="Y280" s="14">
        <f t="shared" si="29"/>
        <v>0.23898407055170839</v>
      </c>
      <c r="Z280" s="14">
        <f t="shared" si="30"/>
        <v>0.99609449138574835</v>
      </c>
    </row>
    <row r="281" spans="1:26" outlineLevel="2" x14ac:dyDescent="0.35">
      <c r="A281" s="9" t="s">
        <v>199</v>
      </c>
      <c r="B281" s="9" t="s">
        <v>30</v>
      </c>
      <c r="C281" s="9" t="s">
        <v>66</v>
      </c>
      <c r="D281" s="9" t="s">
        <v>223</v>
      </c>
      <c r="E281" s="9" t="s">
        <v>33</v>
      </c>
      <c r="F281" s="10" t="s">
        <v>34</v>
      </c>
      <c r="G281" s="9">
        <v>1120</v>
      </c>
      <c r="H281" s="9">
        <v>3480</v>
      </c>
      <c r="I281" s="11" t="s">
        <v>224</v>
      </c>
      <c r="J281" s="12">
        <v>305257558</v>
      </c>
      <c r="K281" s="12">
        <v>440936378</v>
      </c>
      <c r="L281" s="12">
        <v>0</v>
      </c>
      <c r="M281" s="13">
        <f t="shared" ref="M281:M312" si="31">+K281</f>
        <v>440936378</v>
      </c>
      <c r="N281" s="12">
        <v>117800000.04000001</v>
      </c>
      <c r="O281" s="12">
        <v>274983010.69</v>
      </c>
      <c r="P281" s="12">
        <v>2056600</v>
      </c>
      <c r="Q281" s="12">
        <v>28005309.030000001</v>
      </c>
      <c r="R281" s="12">
        <v>27869709.030000001</v>
      </c>
      <c r="S281" s="12">
        <v>18091458.239999998</v>
      </c>
      <c r="T281" s="12">
        <v>18091458.239999998</v>
      </c>
      <c r="U281" s="12">
        <v>0</v>
      </c>
      <c r="V281" s="13">
        <f t="shared" ref="V281:V312" si="32">+M281-N281-O281-P281-Q281</f>
        <v>18091458.23999998</v>
      </c>
      <c r="W281" s="14">
        <f t="shared" si="27"/>
        <v>6.351326501348456E-2</v>
      </c>
      <c r="X281" s="14">
        <f t="shared" si="28"/>
        <v>6.351326501348456E-2</v>
      </c>
      <c r="Y281" s="14">
        <f t="shared" si="29"/>
        <v>0.89545710091082575</v>
      </c>
      <c r="Z281" s="14">
        <f t="shared" si="30"/>
        <v>0.95897036592431029</v>
      </c>
    </row>
    <row r="282" spans="1:26" ht="26" outlineLevel="2" x14ac:dyDescent="0.35">
      <c r="A282" s="9" t="s">
        <v>199</v>
      </c>
      <c r="B282" s="9" t="s">
        <v>30</v>
      </c>
      <c r="C282" s="9" t="s">
        <v>66</v>
      </c>
      <c r="D282" s="9" t="s">
        <v>225</v>
      </c>
      <c r="E282" s="9" t="s">
        <v>33</v>
      </c>
      <c r="F282" s="10" t="s">
        <v>34</v>
      </c>
      <c r="G282" s="9">
        <v>1120</v>
      </c>
      <c r="H282" s="9">
        <v>3480</v>
      </c>
      <c r="I282" s="11" t="s">
        <v>226</v>
      </c>
      <c r="J282" s="12">
        <v>1695000</v>
      </c>
      <c r="K282" s="12">
        <v>1845000</v>
      </c>
      <c r="L282" s="12">
        <v>0</v>
      </c>
      <c r="M282" s="13">
        <f t="shared" si="31"/>
        <v>1845000</v>
      </c>
      <c r="N282" s="12">
        <v>0</v>
      </c>
      <c r="O282" s="12">
        <v>423750</v>
      </c>
      <c r="P282" s="12">
        <v>0</v>
      </c>
      <c r="Q282" s="12">
        <v>1412500</v>
      </c>
      <c r="R282" s="12">
        <v>1412500</v>
      </c>
      <c r="S282" s="12">
        <v>8750</v>
      </c>
      <c r="T282" s="12">
        <v>8750</v>
      </c>
      <c r="U282" s="12">
        <v>0</v>
      </c>
      <c r="V282" s="13">
        <f t="shared" si="32"/>
        <v>8750</v>
      </c>
      <c r="W282" s="14">
        <f t="shared" si="27"/>
        <v>0.76558265582655827</v>
      </c>
      <c r="X282" s="14">
        <f t="shared" si="28"/>
        <v>0.76558265582655827</v>
      </c>
      <c r="Y282" s="14">
        <f t="shared" si="29"/>
        <v>0.22967479674796748</v>
      </c>
      <c r="Z282" s="14">
        <f t="shared" si="30"/>
        <v>0.99525745257452569</v>
      </c>
    </row>
    <row r="283" spans="1:26" ht="26" outlineLevel="2" x14ac:dyDescent="0.35">
      <c r="A283" s="9" t="s">
        <v>199</v>
      </c>
      <c r="B283" s="9" t="s">
        <v>30</v>
      </c>
      <c r="C283" s="9" t="s">
        <v>66</v>
      </c>
      <c r="D283" s="9" t="s">
        <v>227</v>
      </c>
      <c r="E283" s="9" t="s">
        <v>33</v>
      </c>
      <c r="F283" s="10" t="s">
        <v>34</v>
      </c>
      <c r="G283" s="9">
        <v>1120</v>
      </c>
      <c r="H283" s="9">
        <v>3480</v>
      </c>
      <c r="I283" s="11" t="s">
        <v>228</v>
      </c>
      <c r="J283" s="12">
        <v>175000000</v>
      </c>
      <c r="K283" s="12">
        <v>175000000</v>
      </c>
      <c r="L283" s="12">
        <v>0</v>
      </c>
      <c r="M283" s="13">
        <f t="shared" si="31"/>
        <v>175000000</v>
      </c>
      <c r="N283" s="12">
        <v>0</v>
      </c>
      <c r="O283" s="12">
        <v>41490879.310000002</v>
      </c>
      <c r="P283" s="12">
        <v>380000.03</v>
      </c>
      <c r="Q283" s="12">
        <v>113761566.43000001</v>
      </c>
      <c r="R283" s="12">
        <v>113761566.43000001</v>
      </c>
      <c r="S283" s="12">
        <v>19367554.23</v>
      </c>
      <c r="T283" s="12">
        <v>19367554.23</v>
      </c>
      <c r="U283" s="12">
        <v>0</v>
      </c>
      <c r="V283" s="13">
        <f t="shared" si="32"/>
        <v>19367554.229999989</v>
      </c>
      <c r="W283" s="14">
        <f t="shared" si="27"/>
        <v>0.65006609388571435</v>
      </c>
      <c r="X283" s="14">
        <f t="shared" si="28"/>
        <v>0.65006609388571435</v>
      </c>
      <c r="Y283" s="14">
        <f t="shared" si="29"/>
        <v>0.23926216765714287</v>
      </c>
      <c r="Z283" s="14">
        <f t="shared" si="30"/>
        <v>0.88932826154285727</v>
      </c>
    </row>
    <row r="284" spans="1:26" ht="26" outlineLevel="2" x14ac:dyDescent="0.35">
      <c r="A284" s="9" t="s">
        <v>199</v>
      </c>
      <c r="B284" s="9" t="s">
        <v>30</v>
      </c>
      <c r="C284" s="9" t="s">
        <v>66</v>
      </c>
      <c r="D284" s="9" t="s">
        <v>229</v>
      </c>
      <c r="E284" s="9" t="s">
        <v>33</v>
      </c>
      <c r="F284" s="10" t="s">
        <v>34</v>
      </c>
      <c r="G284" s="9">
        <v>1120</v>
      </c>
      <c r="H284" s="9">
        <v>3480</v>
      </c>
      <c r="I284" s="11" t="s">
        <v>230</v>
      </c>
      <c r="J284" s="12">
        <v>80425470</v>
      </c>
      <c r="K284" s="12">
        <v>80425470</v>
      </c>
      <c r="L284" s="12">
        <v>0</v>
      </c>
      <c r="M284" s="13">
        <f t="shared" si="31"/>
        <v>80425470</v>
      </c>
      <c r="N284" s="12">
        <v>0</v>
      </c>
      <c r="O284" s="12">
        <v>17626531.030000001</v>
      </c>
      <c r="P284" s="12">
        <v>0</v>
      </c>
      <c r="Q284" s="12">
        <v>61986802.950000003</v>
      </c>
      <c r="R284" s="12">
        <v>61986802.950000003</v>
      </c>
      <c r="S284" s="12">
        <v>812136.02</v>
      </c>
      <c r="T284" s="12">
        <v>812136.02</v>
      </c>
      <c r="U284" s="12">
        <v>0</v>
      </c>
      <c r="V284" s="13">
        <f t="shared" si="32"/>
        <v>812136.01999999583</v>
      </c>
      <c r="W284" s="14">
        <f t="shared" si="27"/>
        <v>0.77073597393959903</v>
      </c>
      <c r="X284" s="14">
        <f t="shared" si="28"/>
        <v>0.77073597393959903</v>
      </c>
      <c r="Y284" s="14">
        <f t="shared" si="29"/>
        <v>0.21916603073628294</v>
      </c>
      <c r="Z284" s="14">
        <f t="shared" si="30"/>
        <v>0.98990200467588196</v>
      </c>
    </row>
    <row r="285" spans="1:26" ht="26" outlineLevel="2" x14ac:dyDescent="0.35">
      <c r="A285" s="9" t="s">
        <v>199</v>
      </c>
      <c r="B285" s="9" t="s">
        <v>30</v>
      </c>
      <c r="C285" s="9" t="s">
        <v>66</v>
      </c>
      <c r="D285" s="9" t="s">
        <v>231</v>
      </c>
      <c r="E285" s="9" t="s">
        <v>33</v>
      </c>
      <c r="F285" s="10" t="s">
        <v>34</v>
      </c>
      <c r="G285" s="9">
        <v>1120</v>
      </c>
      <c r="H285" s="9">
        <v>3480</v>
      </c>
      <c r="I285" s="11" t="s">
        <v>232</v>
      </c>
      <c r="J285" s="12">
        <v>58825357</v>
      </c>
      <c r="K285" s="12">
        <v>26646357</v>
      </c>
      <c r="L285" s="12">
        <v>7835327</v>
      </c>
      <c r="M285" s="13">
        <f t="shared" si="31"/>
        <v>26646357</v>
      </c>
      <c r="N285" s="12">
        <v>0</v>
      </c>
      <c r="O285" s="12">
        <v>18064382.43</v>
      </c>
      <c r="P285" s="12">
        <v>0</v>
      </c>
      <c r="Q285" s="12">
        <v>746647.5</v>
      </c>
      <c r="R285" s="12">
        <v>746647.5</v>
      </c>
      <c r="S285" s="12">
        <v>0</v>
      </c>
      <c r="T285" s="12">
        <v>7835327.0700000003</v>
      </c>
      <c r="U285" s="12">
        <v>0</v>
      </c>
      <c r="V285" s="13">
        <f t="shared" si="32"/>
        <v>7835327.0700000003</v>
      </c>
      <c r="W285" s="14">
        <f t="shared" si="27"/>
        <v>2.8020622106053748E-2</v>
      </c>
      <c r="X285" s="14">
        <f t="shared" si="28"/>
        <v>2.8020622106053748E-2</v>
      </c>
      <c r="Y285" s="14">
        <f t="shared" si="29"/>
        <v>0.67793066159100102</v>
      </c>
      <c r="Z285" s="14">
        <f t="shared" si="30"/>
        <v>0.70595128369705473</v>
      </c>
    </row>
    <row r="286" spans="1:26" ht="26" outlineLevel="2" x14ac:dyDescent="0.35">
      <c r="A286" s="9" t="s">
        <v>199</v>
      </c>
      <c r="B286" s="9" t="s">
        <v>30</v>
      </c>
      <c r="C286" s="9" t="s">
        <v>66</v>
      </c>
      <c r="D286" s="9" t="s">
        <v>95</v>
      </c>
      <c r="E286" s="9" t="s">
        <v>33</v>
      </c>
      <c r="F286" s="10" t="s">
        <v>34</v>
      </c>
      <c r="G286" s="9">
        <v>1120</v>
      </c>
      <c r="H286" s="9">
        <v>3480</v>
      </c>
      <c r="I286" s="11" t="s">
        <v>96</v>
      </c>
      <c r="J286" s="12">
        <v>66863300</v>
      </c>
      <c r="K286" s="12">
        <v>66863300</v>
      </c>
      <c r="L286" s="12">
        <v>6742290</v>
      </c>
      <c r="M286" s="13">
        <f t="shared" si="31"/>
        <v>66863300</v>
      </c>
      <c r="N286" s="12">
        <v>377967.99</v>
      </c>
      <c r="O286" s="12">
        <v>15186721.539999999</v>
      </c>
      <c r="P286" s="12">
        <v>0</v>
      </c>
      <c r="Q286" s="12">
        <v>43946372.350000001</v>
      </c>
      <c r="R286" s="12">
        <v>43946372.350000001</v>
      </c>
      <c r="S286" s="12">
        <v>609948.12</v>
      </c>
      <c r="T286" s="12">
        <v>7352238.1200000001</v>
      </c>
      <c r="U286" s="12">
        <v>0</v>
      </c>
      <c r="V286" s="13">
        <f t="shared" si="32"/>
        <v>7352238.1199999973</v>
      </c>
      <c r="W286" s="14">
        <f t="shared" si="27"/>
        <v>0.65725700571165346</v>
      </c>
      <c r="X286" s="14">
        <f t="shared" si="28"/>
        <v>0.65725700571165346</v>
      </c>
      <c r="Y286" s="14">
        <f t="shared" si="29"/>
        <v>0.23278374728737589</v>
      </c>
      <c r="Z286" s="14">
        <f t="shared" si="30"/>
        <v>0.89004075299902929</v>
      </c>
    </row>
    <row r="287" spans="1:26" outlineLevel="2" x14ac:dyDescent="0.35">
      <c r="A287" s="9" t="s">
        <v>199</v>
      </c>
      <c r="B287" s="9" t="s">
        <v>30</v>
      </c>
      <c r="C287" s="9" t="s">
        <v>66</v>
      </c>
      <c r="D287" s="9" t="s">
        <v>233</v>
      </c>
      <c r="E287" s="9" t="s">
        <v>33</v>
      </c>
      <c r="F287" s="10" t="s">
        <v>34</v>
      </c>
      <c r="G287" s="9">
        <v>1120</v>
      </c>
      <c r="H287" s="9">
        <v>3480</v>
      </c>
      <c r="I287" s="11" t="s">
        <v>234</v>
      </c>
      <c r="J287" s="12">
        <v>3429855</v>
      </c>
      <c r="K287" s="12">
        <v>3839855</v>
      </c>
      <c r="L287" s="12">
        <v>0</v>
      </c>
      <c r="M287" s="13">
        <f t="shared" si="31"/>
        <v>3839855</v>
      </c>
      <c r="N287" s="12">
        <v>0</v>
      </c>
      <c r="O287" s="12">
        <v>757053.75</v>
      </c>
      <c r="P287" s="12">
        <v>0</v>
      </c>
      <c r="Q287" s="12">
        <v>1535856.25</v>
      </c>
      <c r="R287" s="12">
        <v>1535856.25</v>
      </c>
      <c r="S287" s="12">
        <v>1546945</v>
      </c>
      <c r="T287" s="12">
        <v>1546945</v>
      </c>
      <c r="U287" s="12">
        <v>0</v>
      </c>
      <c r="V287" s="13">
        <f t="shared" si="32"/>
        <v>1546945</v>
      </c>
      <c r="W287" s="14">
        <f t="shared" si="27"/>
        <v>0.39997766842758387</v>
      </c>
      <c r="X287" s="14">
        <f t="shared" si="28"/>
        <v>0.39997766842758387</v>
      </c>
      <c r="Y287" s="14">
        <f t="shared" si="29"/>
        <v>0.1971568587876365</v>
      </c>
      <c r="Z287" s="14">
        <f t="shared" si="30"/>
        <v>0.59713452721522042</v>
      </c>
    </row>
    <row r="288" spans="1:26" outlineLevel="2" x14ac:dyDescent="0.35">
      <c r="A288" s="9" t="s">
        <v>199</v>
      </c>
      <c r="B288" s="9" t="s">
        <v>30</v>
      </c>
      <c r="C288" s="9" t="s">
        <v>66</v>
      </c>
      <c r="D288" s="9" t="s">
        <v>235</v>
      </c>
      <c r="E288" s="9" t="s">
        <v>33</v>
      </c>
      <c r="F288" s="10" t="s">
        <v>34</v>
      </c>
      <c r="G288" s="9">
        <v>1310</v>
      </c>
      <c r="H288" s="9">
        <v>3480</v>
      </c>
      <c r="I288" s="11" t="s">
        <v>236</v>
      </c>
      <c r="J288" s="12">
        <v>12000000</v>
      </c>
      <c r="K288" s="12">
        <v>12000000</v>
      </c>
      <c r="L288" s="12">
        <v>0</v>
      </c>
      <c r="M288" s="13">
        <f t="shared" si="31"/>
        <v>12000000</v>
      </c>
      <c r="N288" s="12">
        <v>0</v>
      </c>
      <c r="O288" s="12">
        <v>1000000</v>
      </c>
      <c r="P288" s="12">
        <v>0</v>
      </c>
      <c r="Q288" s="12">
        <v>95760</v>
      </c>
      <c r="R288" s="12">
        <v>95760</v>
      </c>
      <c r="S288" s="12">
        <v>10904240</v>
      </c>
      <c r="T288" s="12">
        <v>10904240</v>
      </c>
      <c r="U288" s="12">
        <v>0</v>
      </c>
      <c r="V288" s="13">
        <f t="shared" si="32"/>
        <v>10904240</v>
      </c>
      <c r="W288" s="14">
        <f t="shared" si="27"/>
        <v>7.9799999999999992E-3</v>
      </c>
      <c r="X288" s="14">
        <f t="shared" si="28"/>
        <v>7.9799999999999992E-3</v>
      </c>
      <c r="Y288" s="14">
        <f t="shared" si="29"/>
        <v>8.3333333333333329E-2</v>
      </c>
      <c r="Z288" s="14">
        <f t="shared" si="30"/>
        <v>9.131333333333333E-2</v>
      </c>
    </row>
    <row r="289" spans="1:26" ht="65" outlineLevel="2" x14ac:dyDescent="0.35">
      <c r="A289" s="9" t="s">
        <v>199</v>
      </c>
      <c r="B289" s="9" t="s">
        <v>30</v>
      </c>
      <c r="C289" s="9" t="s">
        <v>66</v>
      </c>
      <c r="D289" s="9" t="s">
        <v>237</v>
      </c>
      <c r="E289" s="9" t="s">
        <v>33</v>
      </c>
      <c r="F289" s="10" t="s">
        <v>34</v>
      </c>
      <c r="G289" s="9">
        <v>1120</v>
      </c>
      <c r="H289" s="9">
        <v>3480</v>
      </c>
      <c r="I289" s="11" t="s">
        <v>238</v>
      </c>
      <c r="J289" s="37" t="s">
        <v>447</v>
      </c>
      <c r="K289" s="12">
        <v>40000</v>
      </c>
      <c r="L289" s="12">
        <v>0</v>
      </c>
      <c r="M289" s="13">
        <f t="shared" si="31"/>
        <v>40000</v>
      </c>
      <c r="N289" s="12">
        <v>0</v>
      </c>
      <c r="O289" s="12">
        <v>0</v>
      </c>
      <c r="P289" s="12">
        <v>0</v>
      </c>
      <c r="Q289" s="12">
        <v>8680</v>
      </c>
      <c r="R289" s="12">
        <v>8680</v>
      </c>
      <c r="S289" s="12">
        <v>31320</v>
      </c>
      <c r="T289" s="12">
        <v>31320</v>
      </c>
      <c r="U289" s="12">
        <v>0</v>
      </c>
      <c r="V289" s="13">
        <f t="shared" si="32"/>
        <v>31320</v>
      </c>
      <c r="W289" s="14">
        <f t="shared" si="27"/>
        <v>0.217</v>
      </c>
      <c r="X289" s="14">
        <f t="shared" si="28"/>
        <v>0.217</v>
      </c>
      <c r="Y289" s="14">
        <f t="shared" si="29"/>
        <v>0</v>
      </c>
      <c r="Z289" s="14">
        <f t="shared" si="30"/>
        <v>0.217</v>
      </c>
    </row>
    <row r="290" spans="1:26" outlineLevel="2" x14ac:dyDescent="0.35">
      <c r="A290" s="9" t="s">
        <v>199</v>
      </c>
      <c r="B290" s="9" t="s">
        <v>30</v>
      </c>
      <c r="C290" s="9" t="s">
        <v>66</v>
      </c>
      <c r="D290" s="9" t="s">
        <v>239</v>
      </c>
      <c r="E290" s="9" t="s">
        <v>33</v>
      </c>
      <c r="F290" s="10" t="s">
        <v>34</v>
      </c>
      <c r="G290" s="9">
        <v>1120</v>
      </c>
      <c r="H290" s="9">
        <v>3480</v>
      </c>
      <c r="I290" s="11" t="s">
        <v>240</v>
      </c>
      <c r="J290" s="12">
        <v>32000000</v>
      </c>
      <c r="K290" s="12">
        <v>15000000</v>
      </c>
      <c r="L290" s="12">
        <v>0</v>
      </c>
      <c r="M290" s="13">
        <f t="shared" si="31"/>
        <v>15000000</v>
      </c>
      <c r="N290" s="12">
        <v>0</v>
      </c>
      <c r="O290" s="12">
        <v>1944517</v>
      </c>
      <c r="P290" s="12">
        <v>0</v>
      </c>
      <c r="Q290" s="12">
        <v>11723824</v>
      </c>
      <c r="R290" s="12">
        <v>11723824</v>
      </c>
      <c r="S290" s="12">
        <v>1331659</v>
      </c>
      <c r="T290" s="12">
        <v>1331659</v>
      </c>
      <c r="U290" s="12">
        <v>0</v>
      </c>
      <c r="V290" s="13">
        <f t="shared" si="32"/>
        <v>1331659</v>
      </c>
      <c r="W290" s="14">
        <f t="shared" si="27"/>
        <v>0.7815882666666667</v>
      </c>
      <c r="X290" s="14">
        <f t="shared" si="28"/>
        <v>0.7815882666666667</v>
      </c>
      <c r="Y290" s="14">
        <f t="shared" si="29"/>
        <v>0.12963446666666667</v>
      </c>
      <c r="Z290" s="14">
        <f t="shared" si="30"/>
        <v>0.91122273333333337</v>
      </c>
    </row>
    <row r="291" spans="1:26" outlineLevel="2" x14ac:dyDescent="0.35">
      <c r="A291" s="9" t="s">
        <v>199</v>
      </c>
      <c r="B291" s="9" t="s">
        <v>30</v>
      </c>
      <c r="C291" s="9" t="s">
        <v>66</v>
      </c>
      <c r="D291" s="9" t="s">
        <v>241</v>
      </c>
      <c r="E291" s="9" t="s">
        <v>33</v>
      </c>
      <c r="F291" s="10" t="s">
        <v>34</v>
      </c>
      <c r="G291" s="9">
        <v>1120</v>
      </c>
      <c r="H291" s="9">
        <v>3480</v>
      </c>
      <c r="I291" s="11" t="s">
        <v>242</v>
      </c>
      <c r="J291" s="12">
        <v>7487500</v>
      </c>
      <c r="K291" s="12">
        <v>7487500</v>
      </c>
      <c r="L291" s="12">
        <v>0</v>
      </c>
      <c r="M291" s="13">
        <f t="shared" si="31"/>
        <v>7487500</v>
      </c>
      <c r="N291" s="12">
        <v>7421885</v>
      </c>
      <c r="O291" s="12">
        <v>0</v>
      </c>
      <c r="P291" s="12">
        <v>0</v>
      </c>
      <c r="Q291" s="12">
        <v>0</v>
      </c>
      <c r="R291" s="12">
        <v>0</v>
      </c>
      <c r="S291" s="12">
        <v>65615</v>
      </c>
      <c r="T291" s="12">
        <v>65615</v>
      </c>
      <c r="U291" s="12">
        <v>0</v>
      </c>
      <c r="V291" s="13">
        <f t="shared" si="32"/>
        <v>65615</v>
      </c>
      <c r="W291" s="14">
        <f t="shared" si="27"/>
        <v>0</v>
      </c>
      <c r="X291" s="14">
        <f t="shared" si="28"/>
        <v>0</v>
      </c>
      <c r="Y291" s="14">
        <f t="shared" si="29"/>
        <v>0.99123672787979966</v>
      </c>
      <c r="Z291" s="14">
        <f t="shared" si="30"/>
        <v>0.99123672787979966</v>
      </c>
    </row>
    <row r="292" spans="1:26" outlineLevel="2" x14ac:dyDescent="0.35">
      <c r="A292" s="9" t="s">
        <v>266</v>
      </c>
      <c r="B292" s="9" t="s">
        <v>267</v>
      </c>
      <c r="C292" s="9" t="s">
        <v>66</v>
      </c>
      <c r="D292" s="9" t="s">
        <v>67</v>
      </c>
      <c r="E292" s="9" t="s">
        <v>33</v>
      </c>
      <c r="F292" s="10" t="s">
        <v>34</v>
      </c>
      <c r="G292" s="9">
        <v>1120</v>
      </c>
      <c r="H292" s="9">
        <v>3480</v>
      </c>
      <c r="I292" s="11" t="s">
        <v>68</v>
      </c>
      <c r="J292" s="12">
        <v>250000</v>
      </c>
      <c r="K292" s="12">
        <v>250000</v>
      </c>
      <c r="L292" s="12">
        <v>250000</v>
      </c>
      <c r="M292" s="13">
        <f t="shared" si="31"/>
        <v>250000</v>
      </c>
      <c r="N292" s="12">
        <v>0</v>
      </c>
      <c r="O292" s="12">
        <v>0</v>
      </c>
      <c r="P292" s="12">
        <v>0</v>
      </c>
      <c r="Q292" s="12">
        <v>0</v>
      </c>
      <c r="R292" s="12">
        <v>0</v>
      </c>
      <c r="S292" s="12">
        <v>0</v>
      </c>
      <c r="T292" s="12">
        <v>250000</v>
      </c>
      <c r="U292" s="12">
        <v>0</v>
      </c>
      <c r="V292" s="13">
        <f t="shared" si="32"/>
        <v>250000</v>
      </c>
      <c r="W292" s="14">
        <f t="shared" si="27"/>
        <v>0</v>
      </c>
      <c r="X292" s="14">
        <f t="shared" si="28"/>
        <v>0</v>
      </c>
      <c r="Y292" s="14">
        <f t="shared" si="29"/>
        <v>0</v>
      </c>
      <c r="Z292" s="14">
        <f t="shared" si="30"/>
        <v>0</v>
      </c>
    </row>
    <row r="293" spans="1:26" outlineLevel="2" x14ac:dyDescent="0.35">
      <c r="A293" s="9" t="s">
        <v>266</v>
      </c>
      <c r="B293" s="9" t="s">
        <v>267</v>
      </c>
      <c r="C293" s="9" t="s">
        <v>66</v>
      </c>
      <c r="D293" s="9" t="s">
        <v>69</v>
      </c>
      <c r="E293" s="9" t="s">
        <v>33</v>
      </c>
      <c r="F293" s="10" t="s">
        <v>34</v>
      </c>
      <c r="G293" s="9">
        <v>1120</v>
      </c>
      <c r="H293" s="9">
        <v>3480</v>
      </c>
      <c r="I293" s="11" t="s">
        <v>70</v>
      </c>
      <c r="J293" s="12">
        <v>100000</v>
      </c>
      <c r="K293" s="12">
        <v>100000</v>
      </c>
      <c r="L293" s="12">
        <v>0</v>
      </c>
      <c r="M293" s="13">
        <f t="shared" si="31"/>
        <v>100000</v>
      </c>
      <c r="N293" s="12">
        <v>0</v>
      </c>
      <c r="O293" s="12">
        <v>0</v>
      </c>
      <c r="P293" s="12">
        <v>0</v>
      </c>
      <c r="Q293" s="12">
        <v>24860</v>
      </c>
      <c r="R293" s="12">
        <v>24860</v>
      </c>
      <c r="S293" s="12">
        <v>75140</v>
      </c>
      <c r="T293" s="12">
        <v>75140</v>
      </c>
      <c r="U293" s="12">
        <v>0</v>
      </c>
      <c r="V293" s="13">
        <f t="shared" si="32"/>
        <v>75140</v>
      </c>
      <c r="W293" s="14">
        <f t="shared" si="27"/>
        <v>0.24859999999999999</v>
      </c>
      <c r="X293" s="14">
        <f t="shared" si="28"/>
        <v>0.24859999999999999</v>
      </c>
      <c r="Y293" s="14">
        <f t="shared" si="29"/>
        <v>0</v>
      </c>
      <c r="Z293" s="14">
        <f t="shared" si="30"/>
        <v>0.24859999999999999</v>
      </c>
    </row>
    <row r="294" spans="1:26" ht="26" outlineLevel="2" x14ac:dyDescent="0.35">
      <c r="A294" s="9" t="s">
        <v>266</v>
      </c>
      <c r="B294" s="9" t="s">
        <v>267</v>
      </c>
      <c r="C294" s="9" t="s">
        <v>66</v>
      </c>
      <c r="D294" s="9" t="s">
        <v>217</v>
      </c>
      <c r="E294" s="9" t="s">
        <v>33</v>
      </c>
      <c r="F294" s="10" t="s">
        <v>34</v>
      </c>
      <c r="G294" s="9">
        <v>1120</v>
      </c>
      <c r="H294" s="9">
        <v>3480</v>
      </c>
      <c r="I294" s="11" t="s">
        <v>218</v>
      </c>
      <c r="J294" s="12">
        <v>796487</v>
      </c>
      <c r="K294" s="12">
        <v>796487</v>
      </c>
      <c r="L294" s="12">
        <v>492687.8</v>
      </c>
      <c r="M294" s="13">
        <f t="shared" si="31"/>
        <v>796487</v>
      </c>
      <c r="N294" s="12">
        <v>0</v>
      </c>
      <c r="O294" s="12">
        <v>0</v>
      </c>
      <c r="P294" s="12">
        <v>0</v>
      </c>
      <c r="Q294" s="12">
        <v>193543.47</v>
      </c>
      <c r="R294" s="12">
        <v>193543.47</v>
      </c>
      <c r="S294" s="12">
        <v>110255.73</v>
      </c>
      <c r="T294" s="12">
        <v>602943.53</v>
      </c>
      <c r="U294" s="12">
        <v>0</v>
      </c>
      <c r="V294" s="13">
        <f t="shared" si="32"/>
        <v>602943.53</v>
      </c>
      <c r="W294" s="14">
        <f t="shared" si="27"/>
        <v>0.2429963954213942</v>
      </c>
      <c r="X294" s="14">
        <f t="shared" si="28"/>
        <v>0.2429963954213942</v>
      </c>
      <c r="Y294" s="14">
        <f t="shared" si="29"/>
        <v>0</v>
      </c>
      <c r="Z294" s="14">
        <f t="shared" si="30"/>
        <v>0.2429963954213942</v>
      </c>
    </row>
    <row r="295" spans="1:26" ht="39" outlineLevel="2" x14ac:dyDescent="0.35">
      <c r="A295" s="9" t="s">
        <v>266</v>
      </c>
      <c r="B295" s="9" t="s">
        <v>267</v>
      </c>
      <c r="C295" s="9" t="s">
        <v>66</v>
      </c>
      <c r="D295" s="9" t="s">
        <v>73</v>
      </c>
      <c r="E295" s="9" t="s">
        <v>33</v>
      </c>
      <c r="F295" s="10" t="s">
        <v>34</v>
      </c>
      <c r="G295" s="9">
        <v>1120</v>
      </c>
      <c r="H295" s="9">
        <v>3480</v>
      </c>
      <c r="I295" s="11" t="s">
        <v>74</v>
      </c>
      <c r="J295" s="12">
        <v>2000000</v>
      </c>
      <c r="K295" s="12">
        <v>2000000</v>
      </c>
      <c r="L295" s="12">
        <v>1700000</v>
      </c>
      <c r="M295" s="13">
        <f t="shared" si="31"/>
        <v>2000000</v>
      </c>
      <c r="N295" s="12">
        <v>0</v>
      </c>
      <c r="O295" s="12">
        <v>0</v>
      </c>
      <c r="P295" s="12">
        <v>0</v>
      </c>
      <c r="Q295" s="12">
        <v>0</v>
      </c>
      <c r="R295" s="12">
        <v>0</v>
      </c>
      <c r="S295" s="12">
        <v>300000</v>
      </c>
      <c r="T295" s="12">
        <v>2000000</v>
      </c>
      <c r="U295" s="12">
        <v>0</v>
      </c>
      <c r="V295" s="13">
        <f t="shared" si="32"/>
        <v>2000000</v>
      </c>
      <c r="W295" s="14">
        <f t="shared" si="27"/>
        <v>0</v>
      </c>
      <c r="X295" s="14">
        <f t="shared" si="28"/>
        <v>0</v>
      </c>
      <c r="Y295" s="14">
        <f t="shared" si="29"/>
        <v>0</v>
      </c>
      <c r="Z295" s="14">
        <f t="shared" si="30"/>
        <v>0</v>
      </c>
    </row>
    <row r="296" spans="1:26" outlineLevel="2" x14ac:dyDescent="0.35">
      <c r="A296" s="9" t="s">
        <v>266</v>
      </c>
      <c r="B296" s="9" t="s">
        <v>267</v>
      </c>
      <c r="C296" s="9" t="s">
        <v>66</v>
      </c>
      <c r="D296" s="9" t="s">
        <v>83</v>
      </c>
      <c r="E296" s="9" t="s">
        <v>33</v>
      </c>
      <c r="F296" s="10" t="s">
        <v>34</v>
      </c>
      <c r="G296" s="9">
        <v>1120</v>
      </c>
      <c r="H296" s="9">
        <v>3480</v>
      </c>
      <c r="I296" s="11" t="s">
        <v>84</v>
      </c>
      <c r="J296" s="12">
        <v>866034</v>
      </c>
      <c r="K296" s="12">
        <v>866034</v>
      </c>
      <c r="L296" s="12">
        <v>0</v>
      </c>
      <c r="M296" s="13">
        <f t="shared" si="31"/>
        <v>866034</v>
      </c>
      <c r="N296" s="12">
        <v>0</v>
      </c>
      <c r="O296" s="12">
        <v>0</v>
      </c>
      <c r="P296" s="12">
        <v>0</v>
      </c>
      <c r="Q296" s="12">
        <v>672700</v>
      </c>
      <c r="R296" s="12">
        <v>672700</v>
      </c>
      <c r="S296" s="12">
        <v>193334</v>
      </c>
      <c r="T296" s="12">
        <v>193334</v>
      </c>
      <c r="U296" s="12">
        <v>0</v>
      </c>
      <c r="V296" s="13">
        <f t="shared" si="32"/>
        <v>193334</v>
      </c>
      <c r="W296" s="14">
        <f t="shared" si="27"/>
        <v>0.77675934201197638</v>
      </c>
      <c r="X296" s="14">
        <f t="shared" si="28"/>
        <v>0.77675934201197638</v>
      </c>
      <c r="Y296" s="14">
        <f t="shared" si="29"/>
        <v>0</v>
      </c>
      <c r="Z296" s="14">
        <f t="shared" si="30"/>
        <v>0.77675934201197638</v>
      </c>
    </row>
    <row r="297" spans="1:26" outlineLevel="2" x14ac:dyDescent="0.35">
      <c r="A297" s="9" t="s">
        <v>266</v>
      </c>
      <c r="B297" s="9" t="s">
        <v>267</v>
      </c>
      <c r="C297" s="9" t="s">
        <v>66</v>
      </c>
      <c r="D297" s="9" t="s">
        <v>93</v>
      </c>
      <c r="E297" s="9" t="s">
        <v>33</v>
      </c>
      <c r="F297" s="10" t="s">
        <v>34</v>
      </c>
      <c r="G297" s="9">
        <v>1120</v>
      </c>
      <c r="H297" s="9">
        <v>3480</v>
      </c>
      <c r="I297" s="11" t="s">
        <v>94</v>
      </c>
      <c r="J297" s="12">
        <v>200000</v>
      </c>
      <c r="K297" s="12">
        <v>200000</v>
      </c>
      <c r="L297" s="12">
        <v>200000</v>
      </c>
      <c r="M297" s="13">
        <f t="shared" si="31"/>
        <v>200000</v>
      </c>
      <c r="N297" s="12">
        <v>0</v>
      </c>
      <c r="O297" s="12">
        <v>0</v>
      </c>
      <c r="P297" s="12">
        <v>0</v>
      </c>
      <c r="Q297" s="12">
        <v>0</v>
      </c>
      <c r="R297" s="12">
        <v>0</v>
      </c>
      <c r="S297" s="12">
        <v>0</v>
      </c>
      <c r="T297" s="12">
        <v>200000</v>
      </c>
      <c r="U297" s="12">
        <v>0</v>
      </c>
      <c r="V297" s="13">
        <f t="shared" si="32"/>
        <v>200000</v>
      </c>
      <c r="W297" s="14">
        <f t="shared" si="27"/>
        <v>0</v>
      </c>
      <c r="X297" s="14">
        <f t="shared" si="28"/>
        <v>0</v>
      </c>
      <c r="Y297" s="14">
        <f t="shared" si="29"/>
        <v>0</v>
      </c>
      <c r="Z297" s="14">
        <f t="shared" si="30"/>
        <v>0</v>
      </c>
    </row>
    <row r="298" spans="1:26" ht="26" outlineLevel="2" x14ac:dyDescent="0.35">
      <c r="A298" s="9" t="s">
        <v>266</v>
      </c>
      <c r="B298" s="9" t="s">
        <v>267</v>
      </c>
      <c r="C298" s="9" t="s">
        <v>66</v>
      </c>
      <c r="D298" s="9" t="s">
        <v>229</v>
      </c>
      <c r="E298" s="9" t="s">
        <v>33</v>
      </c>
      <c r="F298" s="10" t="s">
        <v>34</v>
      </c>
      <c r="G298" s="9">
        <v>1120</v>
      </c>
      <c r="H298" s="9">
        <v>3480</v>
      </c>
      <c r="I298" s="11" t="s">
        <v>230</v>
      </c>
      <c r="J298" s="12">
        <v>200000</v>
      </c>
      <c r="K298" s="12">
        <v>200000</v>
      </c>
      <c r="L298" s="12">
        <v>0</v>
      </c>
      <c r="M298" s="13">
        <f t="shared" si="31"/>
        <v>200000</v>
      </c>
      <c r="N298" s="12">
        <v>0</v>
      </c>
      <c r="O298" s="12">
        <v>0</v>
      </c>
      <c r="P298" s="12">
        <v>0</v>
      </c>
      <c r="Q298" s="12">
        <v>0</v>
      </c>
      <c r="R298" s="12">
        <v>0</v>
      </c>
      <c r="S298" s="12">
        <v>200000</v>
      </c>
      <c r="T298" s="12">
        <v>200000</v>
      </c>
      <c r="U298" s="12">
        <v>0</v>
      </c>
      <c r="V298" s="13">
        <f t="shared" si="32"/>
        <v>200000</v>
      </c>
      <c r="W298" s="14">
        <f t="shared" si="27"/>
        <v>0</v>
      </c>
      <c r="X298" s="14">
        <f t="shared" si="28"/>
        <v>0</v>
      </c>
      <c r="Y298" s="14">
        <f t="shared" si="29"/>
        <v>0</v>
      </c>
      <c r="Z298" s="14">
        <f t="shared" si="30"/>
        <v>0</v>
      </c>
    </row>
    <row r="299" spans="1:26" ht="26" outlineLevel="2" x14ac:dyDescent="0.35">
      <c r="A299" s="9" t="s">
        <v>266</v>
      </c>
      <c r="B299" s="9" t="s">
        <v>267</v>
      </c>
      <c r="C299" s="9" t="s">
        <v>66</v>
      </c>
      <c r="D299" s="9" t="s">
        <v>95</v>
      </c>
      <c r="E299" s="9" t="s">
        <v>33</v>
      </c>
      <c r="F299" s="10" t="s">
        <v>34</v>
      </c>
      <c r="G299" s="9">
        <v>1120</v>
      </c>
      <c r="H299" s="9">
        <v>3480</v>
      </c>
      <c r="I299" s="11" t="s">
        <v>96</v>
      </c>
      <c r="J299" s="12">
        <v>100000</v>
      </c>
      <c r="K299" s="12">
        <v>100000</v>
      </c>
      <c r="L299" s="12">
        <v>0</v>
      </c>
      <c r="M299" s="13">
        <f t="shared" si="31"/>
        <v>100000</v>
      </c>
      <c r="N299" s="12">
        <v>0</v>
      </c>
      <c r="O299" s="12">
        <v>0</v>
      </c>
      <c r="P299" s="12">
        <v>0</v>
      </c>
      <c r="Q299" s="12">
        <v>0</v>
      </c>
      <c r="R299" s="12">
        <v>0</v>
      </c>
      <c r="S299" s="12">
        <v>100000</v>
      </c>
      <c r="T299" s="12">
        <v>100000</v>
      </c>
      <c r="U299" s="12">
        <v>0</v>
      </c>
      <c r="V299" s="13">
        <f t="shared" si="32"/>
        <v>100000</v>
      </c>
      <c r="W299" s="14">
        <f t="shared" si="27"/>
        <v>0</v>
      </c>
      <c r="X299" s="14">
        <f t="shared" si="28"/>
        <v>0</v>
      </c>
      <c r="Y299" s="14">
        <f t="shared" si="29"/>
        <v>0</v>
      </c>
      <c r="Z299" s="14">
        <f t="shared" si="30"/>
        <v>0</v>
      </c>
    </row>
    <row r="300" spans="1:26" outlineLevel="2" x14ac:dyDescent="0.35">
      <c r="A300" s="9" t="s">
        <v>266</v>
      </c>
      <c r="B300" s="9" t="s">
        <v>268</v>
      </c>
      <c r="C300" s="9" t="s">
        <v>66</v>
      </c>
      <c r="D300" s="9" t="s">
        <v>69</v>
      </c>
      <c r="E300" s="9" t="s">
        <v>33</v>
      </c>
      <c r="F300" s="10" t="s">
        <v>34</v>
      </c>
      <c r="G300" s="9">
        <v>1120</v>
      </c>
      <c r="H300" s="9">
        <v>3480</v>
      </c>
      <c r="I300" s="11" t="s">
        <v>70</v>
      </c>
      <c r="J300" s="12">
        <v>87340000</v>
      </c>
      <c r="K300" s="12">
        <v>33410000</v>
      </c>
      <c r="L300" s="12">
        <v>360000</v>
      </c>
      <c r="M300" s="13">
        <f t="shared" si="31"/>
        <v>33410000</v>
      </c>
      <c r="N300" s="12">
        <v>30250000</v>
      </c>
      <c r="O300" s="12">
        <v>0</v>
      </c>
      <c r="P300" s="12">
        <v>0</v>
      </c>
      <c r="Q300" s="12">
        <v>0</v>
      </c>
      <c r="R300" s="12">
        <v>0</v>
      </c>
      <c r="S300" s="12">
        <v>2800000</v>
      </c>
      <c r="T300" s="12">
        <v>3160000</v>
      </c>
      <c r="U300" s="12">
        <v>0</v>
      </c>
      <c r="V300" s="13">
        <f t="shared" si="32"/>
        <v>3160000</v>
      </c>
      <c r="W300" s="14">
        <f t="shared" si="27"/>
        <v>0</v>
      </c>
      <c r="X300" s="14">
        <f t="shared" si="28"/>
        <v>0</v>
      </c>
      <c r="Y300" s="14">
        <f t="shared" si="29"/>
        <v>0.9054175396587848</v>
      </c>
      <c r="Z300" s="14">
        <f t="shared" si="30"/>
        <v>0.9054175396587848</v>
      </c>
    </row>
    <row r="301" spans="1:26" ht="39" outlineLevel="2" x14ac:dyDescent="0.35">
      <c r="A301" s="9" t="s">
        <v>266</v>
      </c>
      <c r="B301" s="9" t="s">
        <v>268</v>
      </c>
      <c r="C301" s="9" t="s">
        <v>66</v>
      </c>
      <c r="D301" s="9" t="s">
        <v>79</v>
      </c>
      <c r="E301" s="9" t="s">
        <v>33</v>
      </c>
      <c r="F301" s="10" t="s">
        <v>34</v>
      </c>
      <c r="G301" s="9">
        <v>1120</v>
      </c>
      <c r="H301" s="9">
        <v>3480</v>
      </c>
      <c r="I301" s="11" t="s">
        <v>269</v>
      </c>
      <c r="J301" s="12">
        <v>143000000</v>
      </c>
      <c r="K301" s="12">
        <v>14153406</v>
      </c>
      <c r="L301" s="12">
        <v>12922205.25</v>
      </c>
      <c r="M301" s="13">
        <f t="shared" si="31"/>
        <v>14153406</v>
      </c>
      <c r="N301" s="12">
        <v>0</v>
      </c>
      <c r="O301" s="12">
        <v>618725.25</v>
      </c>
      <c r="P301" s="12">
        <v>0</v>
      </c>
      <c r="Q301" s="12">
        <v>612475.5</v>
      </c>
      <c r="R301" s="12">
        <v>537478.5</v>
      </c>
      <c r="S301" s="12">
        <v>4800000</v>
      </c>
      <c r="T301" s="12">
        <v>12922205.25</v>
      </c>
      <c r="U301" s="12">
        <v>0</v>
      </c>
      <c r="V301" s="13">
        <f t="shared" si="32"/>
        <v>12922205.25</v>
      </c>
      <c r="W301" s="14">
        <f t="shared" si="27"/>
        <v>4.3274071273020784E-2</v>
      </c>
      <c r="X301" s="14">
        <f t="shared" si="28"/>
        <v>4.3274071273020784E-2</v>
      </c>
      <c r="Y301" s="14">
        <f t="shared" si="29"/>
        <v>4.3715643428867933E-2</v>
      </c>
      <c r="Z301" s="14">
        <f t="shared" si="30"/>
        <v>8.698971470188871E-2</v>
      </c>
    </row>
    <row r="302" spans="1:26" outlineLevel="2" x14ac:dyDescent="0.35">
      <c r="A302" s="9" t="s">
        <v>266</v>
      </c>
      <c r="B302" s="9" t="s">
        <v>268</v>
      </c>
      <c r="C302" s="9" t="s">
        <v>66</v>
      </c>
      <c r="D302" s="9" t="s">
        <v>81</v>
      </c>
      <c r="E302" s="9" t="s">
        <v>33</v>
      </c>
      <c r="F302" s="10" t="s">
        <v>34</v>
      </c>
      <c r="G302" s="9">
        <v>1120</v>
      </c>
      <c r="H302" s="9">
        <v>3480</v>
      </c>
      <c r="I302" s="11" t="s">
        <v>82</v>
      </c>
      <c r="J302" s="12">
        <v>16109392</v>
      </c>
      <c r="K302" s="12">
        <v>8109392</v>
      </c>
      <c r="L302" s="12">
        <v>0</v>
      </c>
      <c r="M302" s="13">
        <f t="shared" si="31"/>
        <v>8109392</v>
      </c>
      <c r="N302" s="12">
        <v>0</v>
      </c>
      <c r="O302" s="12">
        <v>5515543.8799999999</v>
      </c>
      <c r="P302" s="12">
        <v>0</v>
      </c>
      <c r="Q302" s="12">
        <v>2543268.12</v>
      </c>
      <c r="R302" s="12">
        <v>2543268.12</v>
      </c>
      <c r="S302" s="12">
        <v>50580</v>
      </c>
      <c r="T302" s="12">
        <v>50580</v>
      </c>
      <c r="U302" s="12">
        <v>0</v>
      </c>
      <c r="V302" s="13">
        <f t="shared" si="32"/>
        <v>50580</v>
      </c>
      <c r="W302" s="14">
        <f t="shared" si="27"/>
        <v>0.31362007410666548</v>
      </c>
      <c r="X302" s="14">
        <f t="shared" si="28"/>
        <v>0.31362007410666548</v>
      </c>
      <c r="Y302" s="14">
        <f t="shared" si="29"/>
        <v>0.68014271353512079</v>
      </c>
      <c r="Z302" s="14">
        <f t="shared" si="30"/>
        <v>0.99376278764178627</v>
      </c>
    </row>
    <row r="303" spans="1:26" outlineLevel="2" x14ac:dyDescent="0.35">
      <c r="A303" s="9" t="s">
        <v>266</v>
      </c>
      <c r="B303" s="9" t="s">
        <v>268</v>
      </c>
      <c r="C303" s="9" t="s">
        <v>66</v>
      </c>
      <c r="D303" s="9" t="s">
        <v>83</v>
      </c>
      <c r="E303" s="9" t="s">
        <v>33</v>
      </c>
      <c r="F303" s="10" t="s">
        <v>34</v>
      </c>
      <c r="G303" s="9">
        <v>1120</v>
      </c>
      <c r="H303" s="9">
        <v>3480</v>
      </c>
      <c r="I303" s="11" t="s">
        <v>84</v>
      </c>
      <c r="J303" s="12">
        <v>46473179</v>
      </c>
      <c r="K303" s="12">
        <v>123523179</v>
      </c>
      <c r="L303" s="12">
        <v>0</v>
      </c>
      <c r="M303" s="13">
        <f t="shared" si="31"/>
        <v>123523179</v>
      </c>
      <c r="N303" s="12">
        <v>0</v>
      </c>
      <c r="O303" s="12">
        <v>51751373.280000001</v>
      </c>
      <c r="P303" s="12">
        <v>0</v>
      </c>
      <c r="Q303" s="12">
        <v>67014805.719999999</v>
      </c>
      <c r="R303" s="12">
        <v>67014805.719999999</v>
      </c>
      <c r="S303" s="12">
        <v>4757000</v>
      </c>
      <c r="T303" s="12">
        <v>4757000</v>
      </c>
      <c r="U303" s="12">
        <v>0</v>
      </c>
      <c r="V303" s="13">
        <f t="shared" si="32"/>
        <v>4757000</v>
      </c>
      <c r="W303" s="14">
        <f t="shared" si="27"/>
        <v>0.54252818185645946</v>
      </c>
      <c r="X303" s="14">
        <f t="shared" si="28"/>
        <v>0.54252818185645946</v>
      </c>
      <c r="Y303" s="14">
        <f t="shared" si="29"/>
        <v>0.41896082742494833</v>
      </c>
      <c r="Z303" s="14">
        <f t="shared" si="30"/>
        <v>0.96148900928140779</v>
      </c>
    </row>
    <row r="304" spans="1:26" outlineLevel="2" x14ac:dyDescent="0.35">
      <c r="A304" s="9" t="s">
        <v>266</v>
      </c>
      <c r="B304" s="9" t="s">
        <v>268</v>
      </c>
      <c r="C304" s="9" t="s">
        <v>66</v>
      </c>
      <c r="D304" s="9" t="s">
        <v>89</v>
      </c>
      <c r="E304" s="9" t="s">
        <v>33</v>
      </c>
      <c r="F304" s="10" t="s">
        <v>34</v>
      </c>
      <c r="G304" s="9">
        <v>1120</v>
      </c>
      <c r="H304" s="9">
        <v>3480</v>
      </c>
      <c r="I304" s="11" t="s">
        <v>90</v>
      </c>
      <c r="J304" s="12">
        <v>5000000</v>
      </c>
      <c r="K304" s="12">
        <v>92001023</v>
      </c>
      <c r="L304" s="12">
        <v>19482667</v>
      </c>
      <c r="M304" s="13">
        <f t="shared" si="31"/>
        <v>92001023</v>
      </c>
      <c r="N304" s="12">
        <v>0</v>
      </c>
      <c r="O304" s="12">
        <v>69363927</v>
      </c>
      <c r="P304" s="12">
        <v>0</v>
      </c>
      <c r="Q304" s="12">
        <v>3089872</v>
      </c>
      <c r="R304" s="12">
        <v>3089872</v>
      </c>
      <c r="S304" s="12">
        <v>64557</v>
      </c>
      <c r="T304" s="12">
        <v>19547224</v>
      </c>
      <c r="U304" s="12">
        <v>0</v>
      </c>
      <c r="V304" s="13">
        <f t="shared" si="32"/>
        <v>19547224</v>
      </c>
      <c r="W304" s="14">
        <f t="shared" si="27"/>
        <v>3.358519176466114E-2</v>
      </c>
      <c r="X304" s="14">
        <f t="shared" si="28"/>
        <v>3.358519176466114E-2</v>
      </c>
      <c r="Y304" s="14">
        <f t="shared" si="29"/>
        <v>0.75394734469419977</v>
      </c>
      <c r="Z304" s="14">
        <f t="shared" si="30"/>
        <v>0.7875325364588609</v>
      </c>
    </row>
    <row r="305" spans="1:26" ht="117" outlineLevel="2" x14ac:dyDescent="0.35">
      <c r="A305" s="9" t="s">
        <v>266</v>
      </c>
      <c r="B305" s="9" t="s">
        <v>268</v>
      </c>
      <c r="C305" s="9" t="s">
        <v>66</v>
      </c>
      <c r="D305" s="9" t="s">
        <v>91</v>
      </c>
      <c r="E305" s="9" t="s">
        <v>33</v>
      </c>
      <c r="F305" s="10" t="s">
        <v>34</v>
      </c>
      <c r="G305" s="9">
        <v>1120</v>
      </c>
      <c r="H305" s="9">
        <v>3480</v>
      </c>
      <c r="I305" s="11" t="s">
        <v>270</v>
      </c>
      <c r="J305" s="12">
        <v>38878490</v>
      </c>
      <c r="K305" s="12">
        <v>463758488</v>
      </c>
      <c r="L305" s="12">
        <v>0</v>
      </c>
      <c r="M305" s="13">
        <f t="shared" si="31"/>
        <v>463758488</v>
      </c>
      <c r="N305" s="12">
        <v>0</v>
      </c>
      <c r="O305" s="12">
        <v>412815240</v>
      </c>
      <c r="P305" s="12">
        <v>3491114.66</v>
      </c>
      <c r="Q305" s="12">
        <v>33681385.649999999</v>
      </c>
      <c r="R305" s="12">
        <v>33681385.649999999</v>
      </c>
      <c r="S305" s="12">
        <v>13770747.689999999</v>
      </c>
      <c r="T305" s="12">
        <v>13770747.689999999</v>
      </c>
      <c r="U305" s="12">
        <v>0</v>
      </c>
      <c r="V305" s="13">
        <f t="shared" si="32"/>
        <v>13770747.690000005</v>
      </c>
      <c r="W305" s="14">
        <f t="shared" si="27"/>
        <v>7.2626995562397115E-2</v>
      </c>
      <c r="X305" s="14">
        <f t="shared" si="28"/>
        <v>7.2626995562397115E-2</v>
      </c>
      <c r="Y305" s="14">
        <f t="shared" si="29"/>
        <v>0.89767921328051259</v>
      </c>
      <c r="Z305" s="14">
        <f t="shared" si="30"/>
        <v>0.97030620884290975</v>
      </c>
    </row>
    <row r="306" spans="1:26" ht="26" outlineLevel="2" x14ac:dyDescent="0.35">
      <c r="A306" s="9" t="s">
        <v>266</v>
      </c>
      <c r="B306" s="9" t="s">
        <v>295</v>
      </c>
      <c r="C306" s="9" t="s">
        <v>66</v>
      </c>
      <c r="D306" s="9" t="s">
        <v>217</v>
      </c>
      <c r="E306" s="9" t="s">
        <v>33</v>
      </c>
      <c r="F306" s="10" t="s">
        <v>34</v>
      </c>
      <c r="G306" s="9">
        <v>1120</v>
      </c>
      <c r="H306" s="9">
        <v>3480</v>
      </c>
      <c r="I306" s="11" t="s">
        <v>218</v>
      </c>
      <c r="J306" s="12">
        <v>2154000</v>
      </c>
      <c r="K306" s="12">
        <v>2154000</v>
      </c>
      <c r="L306" s="12">
        <v>1200000</v>
      </c>
      <c r="M306" s="13">
        <f t="shared" si="31"/>
        <v>2154000</v>
      </c>
      <c r="N306" s="12">
        <v>0</v>
      </c>
      <c r="O306" s="12">
        <v>0</v>
      </c>
      <c r="P306" s="12">
        <v>0</v>
      </c>
      <c r="Q306" s="12">
        <v>653769.78</v>
      </c>
      <c r="R306" s="12">
        <v>580621.89</v>
      </c>
      <c r="S306" s="12">
        <v>300230.21999999997</v>
      </c>
      <c r="T306" s="12">
        <v>1500230.22</v>
      </c>
      <c r="U306" s="12">
        <v>0</v>
      </c>
      <c r="V306" s="13">
        <f t="shared" si="32"/>
        <v>1500230.22</v>
      </c>
      <c r="W306" s="14">
        <f t="shared" si="27"/>
        <v>0.30351428969359334</v>
      </c>
      <c r="X306" s="14">
        <f t="shared" si="28"/>
        <v>0.30351428969359334</v>
      </c>
      <c r="Y306" s="14">
        <f t="shared" si="29"/>
        <v>0</v>
      </c>
      <c r="Z306" s="14">
        <f t="shared" si="30"/>
        <v>0.30351428969359334</v>
      </c>
    </row>
    <row r="307" spans="1:26" ht="52" outlineLevel="2" x14ac:dyDescent="0.35">
      <c r="A307" s="9" t="s">
        <v>266</v>
      </c>
      <c r="B307" s="9" t="s">
        <v>295</v>
      </c>
      <c r="C307" s="9" t="s">
        <v>66</v>
      </c>
      <c r="D307" s="9" t="s">
        <v>75</v>
      </c>
      <c r="E307" s="9" t="s">
        <v>33</v>
      </c>
      <c r="F307" s="10" t="s">
        <v>34</v>
      </c>
      <c r="G307" s="9">
        <v>1120</v>
      </c>
      <c r="H307" s="9">
        <v>3480</v>
      </c>
      <c r="I307" s="11" t="s">
        <v>296</v>
      </c>
      <c r="J307" s="12">
        <v>41944073</v>
      </c>
      <c r="K307" s="37">
        <v>0</v>
      </c>
      <c r="L307" s="12">
        <v>0</v>
      </c>
      <c r="M307" s="40">
        <f t="shared" si="31"/>
        <v>0</v>
      </c>
      <c r="N307" s="12">
        <v>0</v>
      </c>
      <c r="O307" s="12">
        <v>0</v>
      </c>
      <c r="P307" s="12">
        <v>0</v>
      </c>
      <c r="Q307" s="12">
        <v>0</v>
      </c>
      <c r="R307" s="12">
        <v>0</v>
      </c>
      <c r="S307" s="12">
        <v>0</v>
      </c>
      <c r="T307" s="12">
        <v>0</v>
      </c>
      <c r="U307" s="12">
        <v>0</v>
      </c>
      <c r="V307" s="13">
        <f t="shared" si="32"/>
        <v>0</v>
      </c>
      <c r="W307" s="14">
        <v>0</v>
      </c>
      <c r="X307" s="14">
        <v>0</v>
      </c>
      <c r="Y307" s="14">
        <v>0</v>
      </c>
      <c r="Z307" s="14">
        <f t="shared" si="30"/>
        <v>0</v>
      </c>
    </row>
    <row r="308" spans="1:26" ht="15" customHeight="1" outlineLevel="2" x14ac:dyDescent="0.35">
      <c r="A308" s="9" t="s">
        <v>266</v>
      </c>
      <c r="B308" s="9" t="s">
        <v>295</v>
      </c>
      <c r="C308" s="9" t="s">
        <v>66</v>
      </c>
      <c r="D308" s="9" t="s">
        <v>79</v>
      </c>
      <c r="E308" s="9" t="s">
        <v>33</v>
      </c>
      <c r="F308" s="10" t="s">
        <v>34</v>
      </c>
      <c r="G308" s="9">
        <v>1120</v>
      </c>
      <c r="H308" s="9">
        <v>3480</v>
      </c>
      <c r="I308" s="11" t="s">
        <v>297</v>
      </c>
      <c r="J308" s="12">
        <v>294778848</v>
      </c>
      <c r="K308" s="12">
        <v>251610963</v>
      </c>
      <c r="L308" s="12">
        <v>0</v>
      </c>
      <c r="M308" s="13">
        <f t="shared" si="31"/>
        <v>251610963</v>
      </c>
      <c r="N308" s="12">
        <v>0</v>
      </c>
      <c r="O308" s="12">
        <v>0</v>
      </c>
      <c r="P308" s="12">
        <v>0</v>
      </c>
      <c r="Q308" s="12">
        <v>177014187.41</v>
      </c>
      <c r="R308" s="12">
        <v>162048336.61000001</v>
      </c>
      <c r="S308" s="12">
        <v>74596775.590000004</v>
      </c>
      <c r="T308" s="12">
        <v>74596775.590000004</v>
      </c>
      <c r="U308" s="12">
        <v>0</v>
      </c>
      <c r="V308" s="13">
        <f t="shared" si="32"/>
        <v>74596775.590000004</v>
      </c>
      <c r="W308" s="14">
        <f t="shared" si="27"/>
        <v>0.70352334929857563</v>
      </c>
      <c r="X308" s="14">
        <f t="shared" si="28"/>
        <v>0.70352334929857563</v>
      </c>
      <c r="Y308" s="14">
        <f t="shared" si="29"/>
        <v>0</v>
      </c>
      <c r="Z308" s="14">
        <f t="shared" si="30"/>
        <v>0.70352334929857563</v>
      </c>
    </row>
    <row r="309" spans="1:26" ht="15" customHeight="1" outlineLevel="2" x14ac:dyDescent="0.35">
      <c r="A309" s="9" t="s">
        <v>266</v>
      </c>
      <c r="B309" s="9" t="s">
        <v>295</v>
      </c>
      <c r="C309" s="9" t="s">
        <v>66</v>
      </c>
      <c r="D309" s="9" t="s">
        <v>81</v>
      </c>
      <c r="E309" s="9" t="s">
        <v>33</v>
      </c>
      <c r="F309" s="10" t="s">
        <v>34</v>
      </c>
      <c r="G309" s="9">
        <v>1120</v>
      </c>
      <c r="H309" s="9">
        <v>3480</v>
      </c>
      <c r="I309" s="11" t="s">
        <v>82</v>
      </c>
      <c r="J309" s="12">
        <v>2549254</v>
      </c>
      <c r="K309" s="12">
        <v>3049254</v>
      </c>
      <c r="L309" s="12">
        <v>0</v>
      </c>
      <c r="M309" s="13">
        <f t="shared" si="31"/>
        <v>3049254</v>
      </c>
      <c r="N309" s="12">
        <v>0</v>
      </c>
      <c r="O309" s="12">
        <v>0</v>
      </c>
      <c r="P309" s="12">
        <v>0</v>
      </c>
      <c r="Q309" s="12">
        <v>104016</v>
      </c>
      <c r="R309" s="12">
        <v>104016</v>
      </c>
      <c r="S309" s="12">
        <v>2945238</v>
      </c>
      <c r="T309" s="12">
        <v>2945238</v>
      </c>
      <c r="U309" s="12">
        <v>0</v>
      </c>
      <c r="V309" s="13">
        <f t="shared" si="32"/>
        <v>2945238</v>
      </c>
      <c r="W309" s="14">
        <f t="shared" si="27"/>
        <v>3.4111950004820854E-2</v>
      </c>
      <c r="X309" s="14">
        <f t="shared" si="28"/>
        <v>3.4111950004820854E-2</v>
      </c>
      <c r="Y309" s="14">
        <f t="shared" si="29"/>
        <v>0</v>
      </c>
      <c r="Z309" s="14">
        <f t="shared" si="30"/>
        <v>3.4111950004820854E-2</v>
      </c>
    </row>
    <row r="310" spans="1:26" outlineLevel="2" x14ac:dyDescent="0.35">
      <c r="A310" s="9" t="s">
        <v>266</v>
      </c>
      <c r="B310" s="9" t="s">
        <v>295</v>
      </c>
      <c r="C310" s="9" t="s">
        <v>66</v>
      </c>
      <c r="D310" s="9" t="s">
        <v>83</v>
      </c>
      <c r="E310" s="9" t="s">
        <v>33</v>
      </c>
      <c r="F310" s="10" t="s">
        <v>34</v>
      </c>
      <c r="G310" s="9">
        <v>1120</v>
      </c>
      <c r="H310" s="9">
        <v>3480</v>
      </c>
      <c r="I310" s="11" t="s">
        <v>84</v>
      </c>
      <c r="J310" s="12">
        <v>8077342</v>
      </c>
      <c r="K310" s="12">
        <v>8827342</v>
      </c>
      <c r="L310" s="12">
        <v>0</v>
      </c>
      <c r="M310" s="13">
        <f t="shared" si="31"/>
        <v>8827342</v>
      </c>
      <c r="N310" s="12">
        <v>0</v>
      </c>
      <c r="O310" s="12">
        <v>0</v>
      </c>
      <c r="P310" s="12">
        <v>0</v>
      </c>
      <c r="Q310" s="12">
        <v>2307700</v>
      </c>
      <c r="R310" s="12">
        <v>2307700</v>
      </c>
      <c r="S310" s="12">
        <v>6519642</v>
      </c>
      <c r="T310" s="12">
        <v>6519642</v>
      </c>
      <c r="U310" s="12">
        <v>0</v>
      </c>
      <c r="V310" s="13">
        <f t="shared" si="32"/>
        <v>6519642</v>
      </c>
      <c r="W310" s="14">
        <f t="shared" si="27"/>
        <v>0.26142637274051467</v>
      </c>
      <c r="X310" s="14">
        <f t="shared" si="28"/>
        <v>0.26142637274051467</v>
      </c>
      <c r="Y310" s="14">
        <f t="shared" si="29"/>
        <v>0</v>
      </c>
      <c r="Z310" s="14">
        <f t="shared" si="30"/>
        <v>0.26142637274051467</v>
      </c>
    </row>
    <row r="311" spans="1:26" outlineLevel="2" x14ac:dyDescent="0.35">
      <c r="A311" s="9" t="s">
        <v>266</v>
      </c>
      <c r="B311" s="9" t="s">
        <v>295</v>
      </c>
      <c r="C311" s="9" t="s">
        <v>66</v>
      </c>
      <c r="D311" s="9" t="s">
        <v>85</v>
      </c>
      <c r="E311" s="9" t="s">
        <v>33</v>
      </c>
      <c r="F311" s="10" t="s">
        <v>34</v>
      </c>
      <c r="G311" s="9">
        <v>1120</v>
      </c>
      <c r="H311" s="9">
        <v>3480</v>
      </c>
      <c r="I311" s="11" t="s">
        <v>86</v>
      </c>
      <c r="J311" s="12">
        <v>4500000</v>
      </c>
      <c r="K311" s="12">
        <v>4500000</v>
      </c>
      <c r="L311" s="12">
        <v>0</v>
      </c>
      <c r="M311" s="13">
        <f t="shared" si="31"/>
        <v>4500000</v>
      </c>
      <c r="N311" s="12">
        <v>0</v>
      </c>
      <c r="O311" s="12">
        <v>0</v>
      </c>
      <c r="P311" s="12">
        <v>0</v>
      </c>
      <c r="Q311" s="12">
        <v>1795753.39</v>
      </c>
      <c r="R311" s="12">
        <v>1795753.39</v>
      </c>
      <c r="S311" s="12">
        <v>2704246.61</v>
      </c>
      <c r="T311" s="12">
        <v>2704246.61</v>
      </c>
      <c r="U311" s="12">
        <v>0</v>
      </c>
      <c r="V311" s="13">
        <f t="shared" si="32"/>
        <v>2704246.6100000003</v>
      </c>
      <c r="W311" s="14">
        <f t="shared" si="27"/>
        <v>0.39905630888888888</v>
      </c>
      <c r="X311" s="14">
        <f t="shared" si="28"/>
        <v>0.39905630888888888</v>
      </c>
      <c r="Y311" s="14">
        <f t="shared" si="29"/>
        <v>0</v>
      </c>
      <c r="Z311" s="14">
        <f t="shared" si="30"/>
        <v>0.39905630888888888</v>
      </c>
    </row>
    <row r="312" spans="1:26" outlineLevel="2" x14ac:dyDescent="0.35">
      <c r="A312" s="9" t="s">
        <v>266</v>
      </c>
      <c r="B312" s="9" t="s">
        <v>295</v>
      </c>
      <c r="C312" s="9" t="s">
        <v>66</v>
      </c>
      <c r="D312" s="9" t="s">
        <v>87</v>
      </c>
      <c r="E312" s="9" t="s">
        <v>33</v>
      </c>
      <c r="F312" s="10" t="s">
        <v>34</v>
      </c>
      <c r="G312" s="9">
        <v>1120</v>
      </c>
      <c r="H312" s="9">
        <v>3480</v>
      </c>
      <c r="I312" s="11" t="s">
        <v>88</v>
      </c>
      <c r="J312" s="12">
        <v>4500000</v>
      </c>
      <c r="K312" s="12">
        <v>4500000</v>
      </c>
      <c r="L312" s="12">
        <v>0</v>
      </c>
      <c r="M312" s="13">
        <f t="shared" si="31"/>
        <v>4500000</v>
      </c>
      <c r="N312" s="12">
        <v>0</v>
      </c>
      <c r="O312" s="12">
        <v>0</v>
      </c>
      <c r="P312" s="12">
        <v>0</v>
      </c>
      <c r="Q312" s="12">
        <v>616802.16</v>
      </c>
      <c r="R312" s="12">
        <v>616802.16</v>
      </c>
      <c r="S312" s="12">
        <v>3883197.84</v>
      </c>
      <c r="T312" s="12">
        <v>3883197.84</v>
      </c>
      <c r="U312" s="12">
        <v>0</v>
      </c>
      <c r="V312" s="13">
        <f t="shared" si="32"/>
        <v>3883197.84</v>
      </c>
      <c r="W312" s="14">
        <f t="shared" si="27"/>
        <v>0.13706714666666667</v>
      </c>
      <c r="X312" s="14">
        <f t="shared" si="28"/>
        <v>0.13706714666666667</v>
      </c>
      <c r="Y312" s="14">
        <f t="shared" si="29"/>
        <v>0</v>
      </c>
      <c r="Z312" s="14">
        <f t="shared" si="30"/>
        <v>0.13706714666666667</v>
      </c>
    </row>
    <row r="313" spans="1:26" outlineLevel="2" x14ac:dyDescent="0.35">
      <c r="A313" s="9" t="s">
        <v>266</v>
      </c>
      <c r="B313" s="9" t="s">
        <v>295</v>
      </c>
      <c r="C313" s="9" t="s">
        <v>66</v>
      </c>
      <c r="D313" s="9" t="s">
        <v>89</v>
      </c>
      <c r="E313" s="9" t="s">
        <v>33</v>
      </c>
      <c r="F313" s="10" t="s">
        <v>34</v>
      </c>
      <c r="G313" s="9">
        <v>1120</v>
      </c>
      <c r="H313" s="9">
        <v>3480</v>
      </c>
      <c r="I313" s="11" t="s">
        <v>90</v>
      </c>
      <c r="J313" s="12">
        <v>2000000</v>
      </c>
      <c r="K313" s="12">
        <v>2000000</v>
      </c>
      <c r="L313" s="12">
        <v>1492291</v>
      </c>
      <c r="M313" s="13">
        <f t="shared" ref="M313:M344" si="33">+K313</f>
        <v>2000000</v>
      </c>
      <c r="N313" s="12">
        <v>0</v>
      </c>
      <c r="O313" s="12">
        <v>0</v>
      </c>
      <c r="P313" s="12">
        <v>0</v>
      </c>
      <c r="Q313" s="12">
        <v>507709</v>
      </c>
      <c r="R313" s="12">
        <v>507709</v>
      </c>
      <c r="S313" s="12">
        <v>0</v>
      </c>
      <c r="T313" s="12">
        <v>1492291</v>
      </c>
      <c r="U313" s="12">
        <v>0</v>
      </c>
      <c r="V313" s="13">
        <f t="shared" ref="V313:V344" si="34">+M313-N313-O313-P313-Q313</f>
        <v>1492291</v>
      </c>
      <c r="W313" s="14">
        <f t="shared" ref="W313:W376" si="35">+IF(K313=0,0,Q313/K313)</f>
        <v>0.25385449999999998</v>
      </c>
      <c r="X313" s="14">
        <f t="shared" ref="X313:X376" si="36">+IF(M313=0,0,Q313/M313)</f>
        <v>0.25385449999999998</v>
      </c>
      <c r="Y313" s="14">
        <f t="shared" ref="Y313:Y376" si="37">+IF(M313=0,0,(N313+O313+P313)/M313)</f>
        <v>0</v>
      </c>
      <c r="Z313" s="14">
        <f t="shared" ref="Z313:Z376" si="38">+X313+Y313</f>
        <v>0.25385449999999998</v>
      </c>
    </row>
    <row r="314" spans="1:26" ht="78" outlineLevel="2" x14ac:dyDescent="0.35">
      <c r="A314" s="9" t="s">
        <v>266</v>
      </c>
      <c r="B314" s="9" t="s">
        <v>295</v>
      </c>
      <c r="C314" s="9" t="s">
        <v>66</v>
      </c>
      <c r="D314" s="9" t="s">
        <v>91</v>
      </c>
      <c r="E314" s="9" t="s">
        <v>33</v>
      </c>
      <c r="F314" s="10" t="s">
        <v>34</v>
      </c>
      <c r="G314" s="9">
        <v>1120</v>
      </c>
      <c r="H314" s="9">
        <v>3480</v>
      </c>
      <c r="I314" s="11" t="s">
        <v>298</v>
      </c>
      <c r="J314" s="12">
        <v>55055740</v>
      </c>
      <c r="K314" s="12">
        <v>104999813</v>
      </c>
      <c r="L314" s="12">
        <v>0</v>
      </c>
      <c r="M314" s="13">
        <f t="shared" si="33"/>
        <v>104999813</v>
      </c>
      <c r="N314" s="12">
        <v>0</v>
      </c>
      <c r="O314" s="12">
        <v>0</v>
      </c>
      <c r="P314" s="12">
        <v>0</v>
      </c>
      <c r="Q314" s="12">
        <v>16000170</v>
      </c>
      <c r="R314" s="12">
        <v>12558665.699999999</v>
      </c>
      <c r="S314" s="12">
        <v>88999643</v>
      </c>
      <c r="T314" s="12">
        <v>88999643</v>
      </c>
      <c r="U314" s="12">
        <v>0</v>
      </c>
      <c r="V314" s="13">
        <f t="shared" si="34"/>
        <v>88999643</v>
      </c>
      <c r="W314" s="14">
        <f t="shared" si="35"/>
        <v>0.15238284281515815</v>
      </c>
      <c r="X314" s="14">
        <f t="shared" si="36"/>
        <v>0.15238284281515815</v>
      </c>
      <c r="Y314" s="14">
        <f t="shared" si="37"/>
        <v>0</v>
      </c>
      <c r="Z314" s="14">
        <f t="shared" si="38"/>
        <v>0.15238284281515815</v>
      </c>
    </row>
    <row r="315" spans="1:26" outlineLevel="2" x14ac:dyDescent="0.35">
      <c r="A315" s="9" t="s">
        <v>266</v>
      </c>
      <c r="B315" s="9" t="s">
        <v>295</v>
      </c>
      <c r="C315" s="9" t="s">
        <v>66</v>
      </c>
      <c r="D315" s="9" t="s">
        <v>93</v>
      </c>
      <c r="E315" s="9" t="s">
        <v>33</v>
      </c>
      <c r="F315" s="10" t="s">
        <v>34</v>
      </c>
      <c r="G315" s="9">
        <v>1120</v>
      </c>
      <c r="H315" s="9">
        <v>3480</v>
      </c>
      <c r="I315" s="11" t="s">
        <v>94</v>
      </c>
      <c r="J315" s="12">
        <v>85000</v>
      </c>
      <c r="K315" s="12">
        <v>4532885</v>
      </c>
      <c r="L315" s="12">
        <v>0</v>
      </c>
      <c r="M315" s="13">
        <f t="shared" si="33"/>
        <v>4532885</v>
      </c>
      <c r="N315" s="12">
        <v>0</v>
      </c>
      <c r="O315" s="12">
        <v>0</v>
      </c>
      <c r="P315" s="12">
        <v>0</v>
      </c>
      <c r="Q315" s="12">
        <v>0</v>
      </c>
      <c r="R315" s="12">
        <v>0</v>
      </c>
      <c r="S315" s="12">
        <v>4532885</v>
      </c>
      <c r="T315" s="12">
        <v>4532885</v>
      </c>
      <c r="U315" s="12">
        <v>0</v>
      </c>
      <c r="V315" s="13">
        <f t="shared" si="34"/>
        <v>4532885</v>
      </c>
      <c r="W315" s="14">
        <f t="shared" si="35"/>
        <v>0</v>
      </c>
      <c r="X315" s="14">
        <f t="shared" si="36"/>
        <v>0</v>
      </c>
      <c r="Y315" s="14">
        <f t="shared" si="37"/>
        <v>0</v>
      </c>
      <c r="Z315" s="14">
        <f t="shared" si="38"/>
        <v>0</v>
      </c>
    </row>
    <row r="316" spans="1:26" ht="26" outlineLevel="2" x14ac:dyDescent="0.35">
      <c r="A316" s="9" t="s">
        <v>266</v>
      </c>
      <c r="B316" s="9" t="s">
        <v>295</v>
      </c>
      <c r="C316" s="9" t="s">
        <v>66</v>
      </c>
      <c r="D316" s="9" t="s">
        <v>229</v>
      </c>
      <c r="E316" s="9" t="s">
        <v>33</v>
      </c>
      <c r="F316" s="10" t="s">
        <v>34</v>
      </c>
      <c r="G316" s="9">
        <v>1120</v>
      </c>
      <c r="H316" s="9">
        <v>3480</v>
      </c>
      <c r="I316" s="11" t="s">
        <v>230</v>
      </c>
      <c r="J316" s="12">
        <v>28400000</v>
      </c>
      <c r="K316" s="12">
        <v>4200000</v>
      </c>
      <c r="L316" s="12">
        <v>0</v>
      </c>
      <c r="M316" s="13">
        <f t="shared" si="33"/>
        <v>4200000</v>
      </c>
      <c r="N316" s="12">
        <v>0</v>
      </c>
      <c r="O316" s="12">
        <v>0</v>
      </c>
      <c r="P316" s="12">
        <v>0</v>
      </c>
      <c r="Q316" s="12">
        <v>0</v>
      </c>
      <c r="R316" s="12">
        <v>0</v>
      </c>
      <c r="S316" s="12">
        <v>4200000</v>
      </c>
      <c r="T316" s="12">
        <v>4200000</v>
      </c>
      <c r="U316" s="12">
        <v>0</v>
      </c>
      <c r="V316" s="13">
        <f t="shared" si="34"/>
        <v>4200000</v>
      </c>
      <c r="W316" s="14">
        <f t="shared" si="35"/>
        <v>0</v>
      </c>
      <c r="X316" s="14">
        <f t="shared" si="36"/>
        <v>0</v>
      </c>
      <c r="Y316" s="14">
        <f t="shared" si="37"/>
        <v>0</v>
      </c>
      <c r="Z316" s="14">
        <f t="shared" si="38"/>
        <v>0</v>
      </c>
    </row>
    <row r="317" spans="1:26" ht="26" outlineLevel="2" x14ac:dyDescent="0.35">
      <c r="A317" s="9" t="s">
        <v>266</v>
      </c>
      <c r="B317" s="9" t="s">
        <v>295</v>
      </c>
      <c r="C317" s="9" t="s">
        <v>66</v>
      </c>
      <c r="D317" s="9" t="s">
        <v>231</v>
      </c>
      <c r="E317" s="9" t="s">
        <v>33</v>
      </c>
      <c r="F317" s="10" t="s">
        <v>34</v>
      </c>
      <c r="G317" s="9">
        <v>1120</v>
      </c>
      <c r="H317" s="9">
        <v>3480</v>
      </c>
      <c r="I317" s="11" t="s">
        <v>232</v>
      </c>
      <c r="J317" s="12">
        <v>10000000</v>
      </c>
      <c r="K317" s="12">
        <v>10000000</v>
      </c>
      <c r="L317" s="12">
        <v>8500000</v>
      </c>
      <c r="M317" s="13">
        <f t="shared" si="33"/>
        <v>10000000</v>
      </c>
      <c r="N317" s="12">
        <v>0</v>
      </c>
      <c r="O317" s="12">
        <v>0</v>
      </c>
      <c r="P317" s="12">
        <v>0</v>
      </c>
      <c r="Q317" s="12">
        <v>0</v>
      </c>
      <c r="R317" s="12">
        <v>0</v>
      </c>
      <c r="S317" s="12">
        <v>1500000</v>
      </c>
      <c r="T317" s="12">
        <v>10000000</v>
      </c>
      <c r="U317" s="12">
        <v>0</v>
      </c>
      <c r="V317" s="13">
        <f t="shared" si="34"/>
        <v>10000000</v>
      </c>
      <c r="W317" s="14">
        <f t="shared" si="35"/>
        <v>0</v>
      </c>
      <c r="X317" s="14">
        <f t="shared" si="36"/>
        <v>0</v>
      </c>
      <c r="Y317" s="14">
        <f t="shared" si="37"/>
        <v>0</v>
      </c>
      <c r="Z317" s="14">
        <f t="shared" si="38"/>
        <v>0</v>
      </c>
    </row>
    <row r="318" spans="1:26" ht="26" outlineLevel="2" x14ac:dyDescent="0.35">
      <c r="A318" s="9" t="s">
        <v>266</v>
      </c>
      <c r="B318" s="9" t="s">
        <v>295</v>
      </c>
      <c r="C318" s="9" t="s">
        <v>66</v>
      </c>
      <c r="D318" s="9" t="s">
        <v>95</v>
      </c>
      <c r="E318" s="9" t="s">
        <v>33</v>
      </c>
      <c r="F318" s="10" t="s">
        <v>34</v>
      </c>
      <c r="G318" s="9">
        <v>1120</v>
      </c>
      <c r="H318" s="9">
        <v>3480</v>
      </c>
      <c r="I318" s="11" t="s">
        <v>96</v>
      </c>
      <c r="J318" s="12">
        <v>4175000</v>
      </c>
      <c r="K318" s="12">
        <v>4175000</v>
      </c>
      <c r="L318" s="12">
        <v>1175000</v>
      </c>
      <c r="M318" s="13">
        <f t="shared" si="33"/>
        <v>4175000</v>
      </c>
      <c r="N318" s="12">
        <v>0</v>
      </c>
      <c r="O318" s="12">
        <v>0</v>
      </c>
      <c r="P318" s="12">
        <v>0</v>
      </c>
      <c r="Q318" s="12">
        <v>0</v>
      </c>
      <c r="R318" s="12">
        <v>0</v>
      </c>
      <c r="S318" s="12">
        <v>3000000</v>
      </c>
      <c r="T318" s="12">
        <v>4175000</v>
      </c>
      <c r="U318" s="12">
        <v>0</v>
      </c>
      <c r="V318" s="13">
        <f t="shared" si="34"/>
        <v>4175000</v>
      </c>
      <c r="W318" s="14">
        <f t="shared" si="35"/>
        <v>0</v>
      </c>
      <c r="X318" s="14">
        <f t="shared" si="36"/>
        <v>0</v>
      </c>
      <c r="Y318" s="14">
        <f t="shared" si="37"/>
        <v>0</v>
      </c>
      <c r="Z318" s="14">
        <f t="shared" si="38"/>
        <v>0</v>
      </c>
    </row>
    <row r="319" spans="1:26" outlineLevel="2" x14ac:dyDescent="0.35">
      <c r="A319" s="9" t="s">
        <v>266</v>
      </c>
      <c r="B319" s="9" t="s">
        <v>295</v>
      </c>
      <c r="C319" s="9" t="s">
        <v>66</v>
      </c>
      <c r="D319" s="9" t="s">
        <v>235</v>
      </c>
      <c r="E319" s="9" t="s">
        <v>33</v>
      </c>
      <c r="F319" s="10" t="s">
        <v>34</v>
      </c>
      <c r="G319" s="9">
        <v>1310</v>
      </c>
      <c r="H319" s="9">
        <v>3480</v>
      </c>
      <c r="I319" s="11" t="s">
        <v>236</v>
      </c>
      <c r="J319" s="12">
        <v>1000000</v>
      </c>
      <c r="K319" s="12">
        <v>960000</v>
      </c>
      <c r="L319" s="12">
        <v>0</v>
      </c>
      <c r="M319" s="13">
        <f t="shared" si="33"/>
        <v>960000</v>
      </c>
      <c r="N319" s="12">
        <v>0</v>
      </c>
      <c r="O319" s="12">
        <v>0</v>
      </c>
      <c r="P319" s="12">
        <v>0</v>
      </c>
      <c r="Q319" s="12">
        <v>177558</v>
      </c>
      <c r="R319" s="12">
        <v>177558</v>
      </c>
      <c r="S319" s="12">
        <v>782442</v>
      </c>
      <c r="T319" s="12">
        <v>782442</v>
      </c>
      <c r="U319" s="12">
        <v>0</v>
      </c>
      <c r="V319" s="13">
        <f t="shared" si="34"/>
        <v>782442</v>
      </c>
      <c r="W319" s="14">
        <f t="shared" si="35"/>
        <v>0.18495624999999999</v>
      </c>
      <c r="X319" s="14">
        <f t="shared" si="36"/>
        <v>0.18495624999999999</v>
      </c>
      <c r="Y319" s="14">
        <f t="shared" si="37"/>
        <v>0</v>
      </c>
      <c r="Z319" s="14">
        <f t="shared" si="38"/>
        <v>0.18495624999999999</v>
      </c>
    </row>
    <row r="320" spans="1:26" outlineLevel="2" x14ac:dyDescent="0.35">
      <c r="A320" s="9" t="s">
        <v>266</v>
      </c>
      <c r="B320" s="9" t="s">
        <v>295</v>
      </c>
      <c r="C320" s="9" t="s">
        <v>66</v>
      </c>
      <c r="D320" s="9" t="s">
        <v>237</v>
      </c>
      <c r="E320" s="9" t="s">
        <v>33</v>
      </c>
      <c r="F320" s="10" t="s">
        <v>34</v>
      </c>
      <c r="G320" s="9">
        <v>1120</v>
      </c>
      <c r="H320" s="9">
        <v>3480</v>
      </c>
      <c r="I320" s="11" t="s">
        <v>299</v>
      </c>
      <c r="J320" s="37" t="s">
        <v>447</v>
      </c>
      <c r="K320" s="12">
        <v>1855571</v>
      </c>
      <c r="L320" s="12">
        <v>0</v>
      </c>
      <c r="M320" s="13">
        <f t="shared" si="33"/>
        <v>1855571</v>
      </c>
      <c r="N320" s="12">
        <v>0</v>
      </c>
      <c r="O320" s="12">
        <v>0</v>
      </c>
      <c r="P320" s="12">
        <v>0</v>
      </c>
      <c r="Q320" s="12">
        <v>8978</v>
      </c>
      <c r="R320" s="12">
        <v>8978</v>
      </c>
      <c r="S320" s="12">
        <v>1846593</v>
      </c>
      <c r="T320" s="12">
        <v>1846593</v>
      </c>
      <c r="U320" s="12">
        <v>0</v>
      </c>
      <c r="V320" s="13">
        <f t="shared" si="34"/>
        <v>1846593</v>
      </c>
      <c r="W320" s="14">
        <f t="shared" si="35"/>
        <v>4.8384028420362249E-3</v>
      </c>
      <c r="X320" s="14">
        <f t="shared" si="36"/>
        <v>4.8384028420362249E-3</v>
      </c>
      <c r="Y320" s="14">
        <f t="shared" si="37"/>
        <v>0</v>
      </c>
      <c r="Z320" s="14">
        <f t="shared" si="38"/>
        <v>4.8384028420362249E-3</v>
      </c>
    </row>
    <row r="321" spans="1:26" ht="156" outlineLevel="2" x14ac:dyDescent="0.35">
      <c r="A321" s="9" t="s">
        <v>304</v>
      </c>
      <c r="B321" s="9" t="s">
        <v>30</v>
      </c>
      <c r="C321" s="9" t="s">
        <v>66</v>
      </c>
      <c r="D321" s="9" t="s">
        <v>219</v>
      </c>
      <c r="E321" s="9" t="s">
        <v>33</v>
      </c>
      <c r="F321" s="10" t="s">
        <v>34</v>
      </c>
      <c r="G321" s="9">
        <v>1120</v>
      </c>
      <c r="H321" s="9">
        <v>3480</v>
      </c>
      <c r="I321" s="11" t="s">
        <v>305</v>
      </c>
      <c r="J321" s="12">
        <v>500908470</v>
      </c>
      <c r="K321" s="12">
        <v>374078947</v>
      </c>
      <c r="L321" s="12">
        <v>133142264.51000001</v>
      </c>
      <c r="M321" s="13">
        <f t="shared" si="33"/>
        <v>374078947</v>
      </c>
      <c r="N321" s="12">
        <v>0</v>
      </c>
      <c r="O321" s="12">
        <v>186288778.78999999</v>
      </c>
      <c r="P321" s="12">
        <v>6060268.5099999998</v>
      </c>
      <c r="Q321" s="12">
        <v>48587630.979999997</v>
      </c>
      <c r="R321" s="12">
        <v>48587630.979999997</v>
      </c>
      <c r="S321" s="12">
        <v>3.78</v>
      </c>
      <c r="T321" s="12">
        <v>133142268.72</v>
      </c>
      <c r="U321" s="12">
        <v>0</v>
      </c>
      <c r="V321" s="13">
        <f t="shared" si="34"/>
        <v>133142268.72000003</v>
      </c>
      <c r="W321" s="14">
        <f t="shared" si="35"/>
        <v>0.12988603440439003</v>
      </c>
      <c r="X321" s="14">
        <f t="shared" si="36"/>
        <v>0.12988603440439003</v>
      </c>
      <c r="Y321" s="14">
        <f t="shared" si="37"/>
        <v>0.5141937252619565</v>
      </c>
      <c r="Z321" s="14">
        <f t="shared" si="38"/>
        <v>0.64407975966634656</v>
      </c>
    </row>
    <row r="322" spans="1:26" outlineLevel="2" x14ac:dyDescent="0.35">
      <c r="A322" s="9" t="s">
        <v>304</v>
      </c>
      <c r="B322" s="9" t="s">
        <v>30</v>
      </c>
      <c r="C322" s="9" t="s">
        <v>66</v>
      </c>
      <c r="D322" s="9" t="s">
        <v>83</v>
      </c>
      <c r="E322" s="9" t="s">
        <v>33</v>
      </c>
      <c r="F322" s="10" t="s">
        <v>34</v>
      </c>
      <c r="G322" s="9">
        <v>1120</v>
      </c>
      <c r="H322" s="9">
        <v>3480</v>
      </c>
      <c r="I322" s="11" t="s">
        <v>84</v>
      </c>
      <c r="J322" s="12">
        <v>26150808</v>
      </c>
      <c r="K322" s="12">
        <v>26150808</v>
      </c>
      <c r="L322" s="12">
        <v>0</v>
      </c>
      <c r="M322" s="13">
        <f t="shared" si="33"/>
        <v>26150808</v>
      </c>
      <c r="N322" s="12">
        <v>0</v>
      </c>
      <c r="O322" s="12">
        <v>2271008</v>
      </c>
      <c r="P322" s="12">
        <v>0</v>
      </c>
      <c r="Q322" s="12">
        <v>20506500</v>
      </c>
      <c r="R322" s="12">
        <v>20506500</v>
      </c>
      <c r="S322" s="12">
        <v>3373300</v>
      </c>
      <c r="T322" s="12">
        <v>3373300</v>
      </c>
      <c r="U322" s="12">
        <v>0</v>
      </c>
      <c r="V322" s="13">
        <f t="shared" si="34"/>
        <v>3373300</v>
      </c>
      <c r="W322" s="14">
        <f t="shared" si="35"/>
        <v>0.78416315090531807</v>
      </c>
      <c r="X322" s="14">
        <f t="shared" si="36"/>
        <v>0.78416315090531807</v>
      </c>
      <c r="Y322" s="14">
        <f t="shared" si="37"/>
        <v>8.6842746885679403E-2</v>
      </c>
      <c r="Z322" s="14">
        <f t="shared" si="38"/>
        <v>0.87100589779099746</v>
      </c>
    </row>
    <row r="323" spans="1:26" ht="52" outlineLevel="2" x14ac:dyDescent="0.35">
      <c r="A323" s="9" t="s">
        <v>304</v>
      </c>
      <c r="B323" s="9" t="s">
        <v>30</v>
      </c>
      <c r="C323" s="9" t="s">
        <v>66</v>
      </c>
      <c r="D323" s="9" t="s">
        <v>237</v>
      </c>
      <c r="E323" s="9" t="s">
        <v>33</v>
      </c>
      <c r="F323" s="10" t="s">
        <v>34</v>
      </c>
      <c r="G323" s="9">
        <v>1120</v>
      </c>
      <c r="H323" s="9">
        <v>3480</v>
      </c>
      <c r="I323" s="11" t="s">
        <v>306</v>
      </c>
      <c r="J323" s="37" t="s">
        <v>447</v>
      </c>
      <c r="K323" s="12">
        <v>2000000</v>
      </c>
      <c r="L323" s="12">
        <v>0</v>
      </c>
      <c r="M323" s="13">
        <f t="shared" si="33"/>
        <v>2000000</v>
      </c>
      <c r="N323" s="12">
        <v>0</v>
      </c>
      <c r="O323" s="12">
        <v>462200</v>
      </c>
      <c r="P323" s="12">
        <v>0</v>
      </c>
      <c r="Q323" s="12">
        <v>1525260</v>
      </c>
      <c r="R323" s="12">
        <v>0</v>
      </c>
      <c r="S323" s="12">
        <v>12540</v>
      </c>
      <c r="T323" s="12">
        <v>12540</v>
      </c>
      <c r="U323" s="12">
        <v>0</v>
      </c>
      <c r="V323" s="13">
        <f t="shared" si="34"/>
        <v>12540</v>
      </c>
      <c r="W323" s="14">
        <f t="shared" si="35"/>
        <v>0.76263000000000003</v>
      </c>
      <c r="X323" s="14">
        <f t="shared" si="36"/>
        <v>0.76263000000000003</v>
      </c>
      <c r="Y323" s="14">
        <f t="shared" si="37"/>
        <v>0.2311</v>
      </c>
      <c r="Z323" s="14">
        <f t="shared" si="38"/>
        <v>0.99373</v>
      </c>
    </row>
    <row r="324" spans="1:26" outlineLevel="2" x14ac:dyDescent="0.35">
      <c r="A324" s="9" t="s">
        <v>312</v>
      </c>
      <c r="B324" s="9" t="s">
        <v>30</v>
      </c>
      <c r="C324" s="9" t="s">
        <v>66</v>
      </c>
      <c r="D324" s="9" t="s">
        <v>313</v>
      </c>
      <c r="E324" s="9" t="s">
        <v>33</v>
      </c>
      <c r="F324" s="10" t="s">
        <v>34</v>
      </c>
      <c r="G324" s="9">
        <v>1120</v>
      </c>
      <c r="H324" s="9">
        <v>3480</v>
      </c>
      <c r="I324" s="11" t="s">
        <v>314</v>
      </c>
      <c r="J324" s="12">
        <v>3859513186</v>
      </c>
      <c r="K324" s="12">
        <v>1433102882</v>
      </c>
      <c r="L324" s="12">
        <v>0</v>
      </c>
      <c r="M324" s="13">
        <f t="shared" si="33"/>
        <v>1433102882</v>
      </c>
      <c r="N324" s="12">
        <v>0</v>
      </c>
      <c r="O324" s="12">
        <v>329889944.08999997</v>
      </c>
      <c r="P324" s="12">
        <v>0</v>
      </c>
      <c r="Q324" s="12">
        <v>1016858846.72</v>
      </c>
      <c r="R324" s="12">
        <v>1011565103.02</v>
      </c>
      <c r="S324" s="12">
        <v>86354091.189999998</v>
      </c>
      <c r="T324" s="12">
        <v>86354091.189999998</v>
      </c>
      <c r="U324" s="12">
        <v>0</v>
      </c>
      <c r="V324" s="13">
        <f t="shared" si="34"/>
        <v>86354091.190000057</v>
      </c>
      <c r="W324" s="14">
        <f t="shared" si="35"/>
        <v>0.70955048621554584</v>
      </c>
      <c r="X324" s="14">
        <f t="shared" si="36"/>
        <v>0.70955048621554584</v>
      </c>
      <c r="Y324" s="14">
        <f t="shared" si="37"/>
        <v>0.23019278534253898</v>
      </c>
      <c r="Z324" s="14">
        <f t="shared" si="38"/>
        <v>0.93974327155808479</v>
      </c>
    </row>
    <row r="325" spans="1:26" outlineLevel="2" x14ac:dyDescent="0.35">
      <c r="A325" s="9" t="s">
        <v>312</v>
      </c>
      <c r="B325" s="9" t="s">
        <v>30</v>
      </c>
      <c r="C325" s="9" t="s">
        <v>66</v>
      </c>
      <c r="D325" s="9" t="s">
        <v>211</v>
      </c>
      <c r="E325" s="9" t="s">
        <v>33</v>
      </c>
      <c r="F325" s="10" t="s">
        <v>34</v>
      </c>
      <c r="G325" s="9">
        <v>1120</v>
      </c>
      <c r="H325" s="9">
        <v>3480</v>
      </c>
      <c r="I325" s="11" t="s">
        <v>212</v>
      </c>
      <c r="J325" s="12">
        <v>13000000000</v>
      </c>
      <c r="K325" s="12">
        <v>12658984810</v>
      </c>
      <c r="L325" s="12">
        <v>450735579</v>
      </c>
      <c r="M325" s="13">
        <f t="shared" si="33"/>
        <v>12658984810</v>
      </c>
      <c r="N325" s="12">
        <v>0</v>
      </c>
      <c r="O325" s="12">
        <v>2976839046.7600002</v>
      </c>
      <c r="P325" s="12">
        <v>1158700256.97</v>
      </c>
      <c r="Q325" s="12">
        <v>7470862725.7700005</v>
      </c>
      <c r="R325" s="12">
        <v>7439485171.9200001</v>
      </c>
      <c r="S325" s="12">
        <v>601847201.5</v>
      </c>
      <c r="T325" s="12">
        <v>1052582780.5</v>
      </c>
      <c r="U325" s="12">
        <v>0</v>
      </c>
      <c r="V325" s="13">
        <f t="shared" si="34"/>
        <v>1052582780.499999</v>
      </c>
      <c r="W325" s="14">
        <f t="shared" si="35"/>
        <v>0.59016286360248826</v>
      </c>
      <c r="X325" s="14">
        <f t="shared" si="36"/>
        <v>0.59016286360248826</v>
      </c>
      <c r="Y325" s="14">
        <f t="shared" si="37"/>
        <v>0.32668806905140763</v>
      </c>
      <c r="Z325" s="14">
        <f t="shared" si="38"/>
        <v>0.91685093265389583</v>
      </c>
    </row>
    <row r="326" spans="1:26" ht="91" outlineLevel="2" x14ac:dyDescent="0.35">
      <c r="A326" s="9" t="s">
        <v>312</v>
      </c>
      <c r="B326" s="9" t="s">
        <v>30</v>
      </c>
      <c r="C326" s="9" t="s">
        <v>66</v>
      </c>
      <c r="D326" s="9" t="s">
        <v>315</v>
      </c>
      <c r="E326" s="9" t="s">
        <v>33</v>
      </c>
      <c r="F326" s="10" t="s">
        <v>34</v>
      </c>
      <c r="G326" s="9">
        <v>1120</v>
      </c>
      <c r="H326" s="9">
        <v>3480</v>
      </c>
      <c r="I326" s="11" t="s">
        <v>316</v>
      </c>
      <c r="J326" s="12">
        <v>335975916</v>
      </c>
      <c r="K326" s="12">
        <v>1</v>
      </c>
      <c r="L326" s="12">
        <v>0</v>
      </c>
      <c r="M326" s="13">
        <f t="shared" si="33"/>
        <v>1</v>
      </c>
      <c r="N326" s="12">
        <v>0</v>
      </c>
      <c r="O326" s="12">
        <v>0</v>
      </c>
      <c r="P326" s="12">
        <v>0</v>
      </c>
      <c r="Q326" s="12">
        <v>0</v>
      </c>
      <c r="R326" s="12">
        <v>0</v>
      </c>
      <c r="S326" s="12">
        <v>0</v>
      </c>
      <c r="T326" s="12">
        <v>1</v>
      </c>
      <c r="U326" s="12">
        <v>0</v>
      </c>
      <c r="V326" s="13">
        <f t="shared" si="34"/>
        <v>1</v>
      </c>
      <c r="W326" s="14">
        <f t="shared" si="35"/>
        <v>0</v>
      </c>
      <c r="X326" s="14">
        <f t="shared" si="36"/>
        <v>0</v>
      </c>
      <c r="Y326" s="14">
        <f t="shared" si="37"/>
        <v>0</v>
      </c>
      <c r="Z326" s="14">
        <f t="shared" si="38"/>
        <v>0</v>
      </c>
    </row>
    <row r="327" spans="1:26" outlineLevel="2" x14ac:dyDescent="0.35">
      <c r="A327" s="9" t="s">
        <v>312</v>
      </c>
      <c r="B327" s="9" t="s">
        <v>30</v>
      </c>
      <c r="C327" s="9" t="s">
        <v>66</v>
      </c>
      <c r="D327" s="9" t="s">
        <v>81</v>
      </c>
      <c r="E327" s="9" t="s">
        <v>33</v>
      </c>
      <c r="F327" s="10" t="s">
        <v>34</v>
      </c>
      <c r="G327" s="9">
        <v>1120</v>
      </c>
      <c r="H327" s="9">
        <v>3480</v>
      </c>
      <c r="I327" s="11" t="s">
        <v>82</v>
      </c>
      <c r="J327" s="12">
        <v>6845842</v>
      </c>
      <c r="K327" s="12">
        <v>3845842</v>
      </c>
      <c r="L327" s="12">
        <v>0</v>
      </c>
      <c r="M327" s="13">
        <f t="shared" si="33"/>
        <v>3845842</v>
      </c>
      <c r="N327" s="12">
        <v>0</v>
      </c>
      <c r="O327" s="12">
        <v>2255482</v>
      </c>
      <c r="P327" s="12">
        <v>0</v>
      </c>
      <c r="Q327" s="12">
        <v>1535520</v>
      </c>
      <c r="R327" s="12">
        <v>1535520</v>
      </c>
      <c r="S327" s="12">
        <v>54840</v>
      </c>
      <c r="T327" s="12">
        <v>54840</v>
      </c>
      <c r="U327" s="12">
        <v>0</v>
      </c>
      <c r="V327" s="13">
        <f t="shared" si="34"/>
        <v>54840</v>
      </c>
      <c r="W327" s="14">
        <f t="shared" si="35"/>
        <v>0.39926757261478762</v>
      </c>
      <c r="X327" s="14">
        <f t="shared" si="36"/>
        <v>0.39926757261478762</v>
      </c>
      <c r="Y327" s="14">
        <f t="shared" si="37"/>
        <v>0.58647287122039859</v>
      </c>
      <c r="Z327" s="14">
        <f t="shared" si="38"/>
        <v>0.98574044383518622</v>
      </c>
    </row>
    <row r="328" spans="1:26" outlineLevel="2" x14ac:dyDescent="0.35">
      <c r="A328" s="9" t="s">
        <v>312</v>
      </c>
      <c r="B328" s="9" t="s">
        <v>30</v>
      </c>
      <c r="C328" s="9" t="s">
        <v>66</v>
      </c>
      <c r="D328" s="9" t="s">
        <v>83</v>
      </c>
      <c r="E328" s="9" t="s">
        <v>33</v>
      </c>
      <c r="F328" s="10" t="s">
        <v>34</v>
      </c>
      <c r="G328" s="9">
        <v>1120</v>
      </c>
      <c r="H328" s="9">
        <v>3480</v>
      </c>
      <c r="I328" s="11" t="s">
        <v>84</v>
      </c>
      <c r="J328" s="12">
        <v>19982020</v>
      </c>
      <c r="K328" s="12">
        <v>57645120</v>
      </c>
      <c r="L328" s="12">
        <v>0</v>
      </c>
      <c r="M328" s="13">
        <f t="shared" si="33"/>
        <v>57645120</v>
      </c>
      <c r="N328" s="12">
        <v>0</v>
      </c>
      <c r="O328" s="12">
        <v>38507620</v>
      </c>
      <c r="P328" s="12">
        <v>0</v>
      </c>
      <c r="Q328" s="12">
        <v>15365000</v>
      </c>
      <c r="R328" s="12">
        <v>15365000</v>
      </c>
      <c r="S328" s="12">
        <v>3772500</v>
      </c>
      <c r="T328" s="12">
        <v>3772500</v>
      </c>
      <c r="U328" s="12">
        <v>0</v>
      </c>
      <c r="V328" s="13">
        <f t="shared" si="34"/>
        <v>3772500</v>
      </c>
      <c r="W328" s="14">
        <f t="shared" si="35"/>
        <v>0.26654467889042471</v>
      </c>
      <c r="X328" s="14">
        <f t="shared" si="36"/>
        <v>0.26654467889042471</v>
      </c>
      <c r="Y328" s="14">
        <f t="shared" si="37"/>
        <v>0.66801179353950513</v>
      </c>
      <c r="Z328" s="14">
        <f t="shared" si="38"/>
        <v>0.93455647242992979</v>
      </c>
    </row>
    <row r="329" spans="1:26" ht="78" outlineLevel="2" x14ac:dyDescent="0.35">
      <c r="A329" s="9" t="s">
        <v>312</v>
      </c>
      <c r="B329" s="9" t="s">
        <v>30</v>
      </c>
      <c r="C329" s="9" t="s">
        <v>66</v>
      </c>
      <c r="D329" s="9" t="s">
        <v>91</v>
      </c>
      <c r="E329" s="9" t="s">
        <v>33</v>
      </c>
      <c r="F329" s="10" t="s">
        <v>34</v>
      </c>
      <c r="G329" s="9">
        <v>1120</v>
      </c>
      <c r="H329" s="9">
        <v>3480</v>
      </c>
      <c r="I329" s="11" t="s">
        <v>317</v>
      </c>
      <c r="J329" s="37" t="s">
        <v>447</v>
      </c>
      <c r="K329" s="12">
        <v>6500000</v>
      </c>
      <c r="L329" s="12">
        <v>2901440</v>
      </c>
      <c r="M329" s="13">
        <f t="shared" si="33"/>
        <v>6500000</v>
      </c>
      <c r="N329" s="12">
        <v>0</v>
      </c>
      <c r="O329" s="12">
        <v>3598560</v>
      </c>
      <c r="P329" s="12">
        <v>0</v>
      </c>
      <c r="Q329" s="12">
        <v>0</v>
      </c>
      <c r="R329" s="12">
        <v>0</v>
      </c>
      <c r="S329" s="12">
        <v>0</v>
      </c>
      <c r="T329" s="12">
        <v>2901440</v>
      </c>
      <c r="U329" s="12">
        <v>0</v>
      </c>
      <c r="V329" s="13">
        <f t="shared" si="34"/>
        <v>2901440</v>
      </c>
      <c r="W329" s="14">
        <f t="shared" si="35"/>
        <v>0</v>
      </c>
      <c r="X329" s="14">
        <f t="shared" si="36"/>
        <v>0</v>
      </c>
      <c r="Y329" s="14">
        <f t="shared" si="37"/>
        <v>0.55362461538461538</v>
      </c>
      <c r="Z329" s="14">
        <f t="shared" si="38"/>
        <v>0.55362461538461538</v>
      </c>
    </row>
    <row r="330" spans="1:26" outlineLevel="2" x14ac:dyDescent="0.35">
      <c r="A330" s="9" t="s">
        <v>312</v>
      </c>
      <c r="B330" s="9" t="s">
        <v>30</v>
      </c>
      <c r="C330" s="9" t="s">
        <v>66</v>
      </c>
      <c r="D330" s="9" t="s">
        <v>223</v>
      </c>
      <c r="E330" s="9" t="s">
        <v>33</v>
      </c>
      <c r="F330" s="10" t="s">
        <v>34</v>
      </c>
      <c r="G330" s="9">
        <v>1120</v>
      </c>
      <c r="H330" s="9">
        <v>3480</v>
      </c>
      <c r="I330" s="11" t="s">
        <v>224</v>
      </c>
      <c r="J330" s="12">
        <v>19421981</v>
      </c>
      <c r="K330" s="12">
        <v>19421981</v>
      </c>
      <c r="L330" s="12">
        <v>8300000</v>
      </c>
      <c r="M330" s="13">
        <f t="shared" si="33"/>
        <v>19421981</v>
      </c>
      <c r="N330" s="12">
        <v>0</v>
      </c>
      <c r="O330" s="12">
        <v>1723816.4</v>
      </c>
      <c r="P330" s="12">
        <v>0</v>
      </c>
      <c r="Q330" s="12">
        <v>4181945.03</v>
      </c>
      <c r="R330" s="12">
        <v>4181945.03</v>
      </c>
      <c r="S330" s="12">
        <v>5216219.57</v>
      </c>
      <c r="T330" s="12">
        <v>13516219.57</v>
      </c>
      <c r="U330" s="12">
        <v>0</v>
      </c>
      <c r="V330" s="13">
        <f t="shared" si="34"/>
        <v>13516219.570000002</v>
      </c>
      <c r="W330" s="14">
        <f t="shared" si="35"/>
        <v>0.21532021012686603</v>
      </c>
      <c r="X330" s="14">
        <f t="shared" si="36"/>
        <v>0.21532021012686603</v>
      </c>
      <c r="Y330" s="14">
        <f t="shared" si="37"/>
        <v>8.8755951311042885E-2</v>
      </c>
      <c r="Z330" s="14">
        <f t="shared" si="38"/>
        <v>0.30407616143790894</v>
      </c>
    </row>
    <row r="331" spans="1:26" ht="26" outlineLevel="2" x14ac:dyDescent="0.35">
      <c r="A331" s="9" t="s">
        <v>312</v>
      </c>
      <c r="B331" s="9" t="s">
        <v>30</v>
      </c>
      <c r="C331" s="9" t="s">
        <v>66</v>
      </c>
      <c r="D331" s="9" t="s">
        <v>229</v>
      </c>
      <c r="E331" s="9" t="s">
        <v>33</v>
      </c>
      <c r="F331" s="10" t="s">
        <v>34</v>
      </c>
      <c r="G331" s="9">
        <v>1120</v>
      </c>
      <c r="H331" s="9">
        <v>3480</v>
      </c>
      <c r="I331" s="11" t="s">
        <v>230</v>
      </c>
      <c r="J331" s="12">
        <v>158370065</v>
      </c>
      <c r="K331" s="12">
        <v>82685150</v>
      </c>
      <c r="L331" s="12">
        <v>0</v>
      </c>
      <c r="M331" s="13">
        <f t="shared" si="33"/>
        <v>82685150</v>
      </c>
      <c r="N331" s="12">
        <v>58671783.909999996</v>
      </c>
      <c r="O331" s="12">
        <v>0</v>
      </c>
      <c r="P331" s="12">
        <v>0</v>
      </c>
      <c r="Q331" s="12">
        <v>0</v>
      </c>
      <c r="R331" s="12">
        <v>0</v>
      </c>
      <c r="S331" s="12">
        <v>24013366.09</v>
      </c>
      <c r="T331" s="12">
        <v>24013366.09</v>
      </c>
      <c r="U331" s="12">
        <v>0</v>
      </c>
      <c r="V331" s="13">
        <f t="shared" si="34"/>
        <v>24013366.090000004</v>
      </c>
      <c r="W331" s="14">
        <f t="shared" si="35"/>
        <v>0</v>
      </c>
      <c r="X331" s="14">
        <f t="shared" si="36"/>
        <v>0</v>
      </c>
      <c r="Y331" s="14">
        <f t="shared" si="37"/>
        <v>0.70958066726612934</v>
      </c>
      <c r="Z331" s="14">
        <f t="shared" si="38"/>
        <v>0.70958066726612934</v>
      </c>
    </row>
    <row r="332" spans="1:26" ht="26" outlineLevel="2" x14ac:dyDescent="0.35">
      <c r="A332" s="9" t="s">
        <v>312</v>
      </c>
      <c r="B332" s="9" t="s">
        <v>30</v>
      </c>
      <c r="C332" s="9" t="s">
        <v>66</v>
      </c>
      <c r="D332" s="9" t="s">
        <v>231</v>
      </c>
      <c r="E332" s="9" t="s">
        <v>33</v>
      </c>
      <c r="F332" s="10" t="s">
        <v>34</v>
      </c>
      <c r="G332" s="9">
        <v>1120</v>
      </c>
      <c r="H332" s="9">
        <v>3480</v>
      </c>
      <c r="I332" s="11" t="s">
        <v>232</v>
      </c>
      <c r="J332" s="12">
        <v>43317284</v>
      </c>
      <c r="K332" s="12">
        <v>27116478</v>
      </c>
      <c r="L332" s="12">
        <v>9500000</v>
      </c>
      <c r="M332" s="13">
        <f t="shared" si="33"/>
        <v>27116478</v>
      </c>
      <c r="N332" s="12">
        <v>0</v>
      </c>
      <c r="O332" s="12">
        <v>5316351.34</v>
      </c>
      <c r="P332" s="12">
        <v>0</v>
      </c>
      <c r="Q332" s="12">
        <v>10109270.699999999</v>
      </c>
      <c r="R332" s="12">
        <v>10109270.699999999</v>
      </c>
      <c r="S332" s="12">
        <v>2190855.96</v>
      </c>
      <c r="T332" s="12">
        <v>11690855.960000001</v>
      </c>
      <c r="U332" s="12">
        <v>0</v>
      </c>
      <c r="V332" s="13">
        <f t="shared" si="34"/>
        <v>11690855.960000001</v>
      </c>
      <c r="W332" s="14">
        <f t="shared" si="35"/>
        <v>0.37280913472612481</v>
      </c>
      <c r="X332" s="14">
        <f t="shared" si="36"/>
        <v>0.37280913472612481</v>
      </c>
      <c r="Y332" s="14">
        <f t="shared" si="37"/>
        <v>0.1960561153996474</v>
      </c>
      <c r="Z332" s="14">
        <f t="shared" si="38"/>
        <v>0.56886525012577227</v>
      </c>
    </row>
    <row r="333" spans="1:26" ht="26" outlineLevel="2" x14ac:dyDescent="0.35">
      <c r="A333" s="9" t="s">
        <v>312</v>
      </c>
      <c r="B333" s="9" t="s">
        <v>30</v>
      </c>
      <c r="C333" s="9" t="s">
        <v>66</v>
      </c>
      <c r="D333" s="9" t="s">
        <v>95</v>
      </c>
      <c r="E333" s="9" t="s">
        <v>33</v>
      </c>
      <c r="F333" s="10" t="s">
        <v>34</v>
      </c>
      <c r="G333" s="9">
        <v>1120</v>
      </c>
      <c r="H333" s="9">
        <v>3480</v>
      </c>
      <c r="I333" s="11" t="s">
        <v>96</v>
      </c>
      <c r="J333" s="12">
        <v>308499262</v>
      </c>
      <c r="K333" s="12">
        <v>308499262</v>
      </c>
      <c r="L333" s="12">
        <v>0</v>
      </c>
      <c r="M333" s="13">
        <f t="shared" si="33"/>
        <v>308499262</v>
      </c>
      <c r="N333" s="12">
        <v>97432837</v>
      </c>
      <c r="O333" s="12">
        <v>54725956.240000002</v>
      </c>
      <c r="P333" s="12">
        <v>0</v>
      </c>
      <c r="Q333" s="12">
        <v>87662471.519999996</v>
      </c>
      <c r="R333" s="12">
        <v>87662471.519999996</v>
      </c>
      <c r="S333" s="12">
        <v>68677997.239999995</v>
      </c>
      <c r="T333" s="12">
        <v>68677997.239999995</v>
      </c>
      <c r="U333" s="12">
        <v>0</v>
      </c>
      <c r="V333" s="13">
        <f t="shared" si="34"/>
        <v>68677997.239999995</v>
      </c>
      <c r="W333" s="14">
        <f t="shared" si="35"/>
        <v>0.28415779976809147</v>
      </c>
      <c r="X333" s="14">
        <f t="shared" si="36"/>
        <v>0.28415779976809147</v>
      </c>
      <c r="Y333" s="14">
        <f t="shared" si="37"/>
        <v>0.49322255182574798</v>
      </c>
      <c r="Z333" s="14">
        <f t="shared" si="38"/>
        <v>0.77738035159383945</v>
      </c>
    </row>
    <row r="334" spans="1:26" outlineLevel="2" x14ac:dyDescent="0.35">
      <c r="A334" s="9" t="s">
        <v>318</v>
      </c>
      <c r="B334" s="9" t="s">
        <v>30</v>
      </c>
      <c r="C334" s="9" t="s">
        <v>66</v>
      </c>
      <c r="D334" s="9" t="s">
        <v>69</v>
      </c>
      <c r="E334" s="9" t="s">
        <v>33</v>
      </c>
      <c r="F334" s="10" t="s">
        <v>34</v>
      </c>
      <c r="G334" s="9">
        <v>1120</v>
      </c>
      <c r="H334" s="9">
        <v>3480</v>
      </c>
      <c r="I334" s="11" t="s">
        <v>70</v>
      </c>
      <c r="J334" s="12">
        <v>328706620</v>
      </c>
      <c r="K334" s="12">
        <v>910768098</v>
      </c>
      <c r="L334" s="12">
        <v>0</v>
      </c>
      <c r="M334" s="13">
        <f t="shared" si="33"/>
        <v>910768098</v>
      </c>
      <c r="N334" s="12">
        <v>30538639.48</v>
      </c>
      <c r="O334" s="12">
        <v>56294512.539999999</v>
      </c>
      <c r="P334" s="12">
        <v>0</v>
      </c>
      <c r="Q334" s="12">
        <v>569379466.33000004</v>
      </c>
      <c r="R334" s="12">
        <v>494008466.32999998</v>
      </c>
      <c r="S334" s="12">
        <v>254555479.65000001</v>
      </c>
      <c r="T334" s="12">
        <v>254555479.65000001</v>
      </c>
      <c r="U334" s="12">
        <v>0</v>
      </c>
      <c r="V334" s="13">
        <f t="shared" si="34"/>
        <v>254555479.64999998</v>
      </c>
      <c r="W334" s="14">
        <f t="shared" si="35"/>
        <v>0.62516404294389327</v>
      </c>
      <c r="X334" s="14">
        <f t="shared" si="36"/>
        <v>0.62516404294389327</v>
      </c>
      <c r="Y334" s="14">
        <f t="shared" si="37"/>
        <v>9.5340572655850747E-2</v>
      </c>
      <c r="Z334" s="14">
        <f t="shared" si="38"/>
        <v>0.72050461559974399</v>
      </c>
    </row>
    <row r="335" spans="1:26" outlineLevel="2" x14ac:dyDescent="0.35">
      <c r="A335" s="9" t="s">
        <v>318</v>
      </c>
      <c r="B335" s="9" t="s">
        <v>30</v>
      </c>
      <c r="C335" s="9" t="s">
        <v>66</v>
      </c>
      <c r="D335" s="9" t="s">
        <v>71</v>
      </c>
      <c r="E335" s="9" t="s">
        <v>33</v>
      </c>
      <c r="F335" s="10" t="s">
        <v>34</v>
      </c>
      <c r="G335" s="9">
        <v>1120</v>
      </c>
      <c r="H335" s="9">
        <v>3480</v>
      </c>
      <c r="I335" s="11" t="s">
        <v>72</v>
      </c>
      <c r="J335" s="12">
        <v>1306761274</v>
      </c>
      <c r="K335" s="12">
        <v>773089049</v>
      </c>
      <c r="L335" s="12">
        <v>0</v>
      </c>
      <c r="M335" s="13">
        <f t="shared" si="33"/>
        <v>773089049</v>
      </c>
      <c r="N335" s="12">
        <v>330471617.75999999</v>
      </c>
      <c r="O335" s="12">
        <v>219977849.87</v>
      </c>
      <c r="P335" s="12">
        <v>0</v>
      </c>
      <c r="Q335" s="12">
        <v>0</v>
      </c>
      <c r="R335" s="12">
        <v>0</v>
      </c>
      <c r="S335" s="12">
        <v>222639581.37</v>
      </c>
      <c r="T335" s="12">
        <v>222639581.37</v>
      </c>
      <c r="U335" s="12">
        <v>0</v>
      </c>
      <c r="V335" s="13">
        <f t="shared" si="34"/>
        <v>222639581.37</v>
      </c>
      <c r="W335" s="14">
        <f t="shared" si="35"/>
        <v>0</v>
      </c>
      <c r="X335" s="14">
        <f t="shared" si="36"/>
        <v>0</v>
      </c>
      <c r="Y335" s="14">
        <f t="shared" si="37"/>
        <v>0.71201301886504931</v>
      </c>
      <c r="Z335" s="14">
        <f t="shared" si="38"/>
        <v>0.71201301886504931</v>
      </c>
    </row>
    <row r="336" spans="1:26" ht="182" outlineLevel="2" x14ac:dyDescent="0.35">
      <c r="A336" s="9" t="s">
        <v>318</v>
      </c>
      <c r="B336" s="9" t="s">
        <v>30</v>
      </c>
      <c r="C336" s="9" t="s">
        <v>66</v>
      </c>
      <c r="D336" s="9" t="s">
        <v>79</v>
      </c>
      <c r="E336" s="9" t="s">
        <v>33</v>
      </c>
      <c r="F336" s="10" t="s">
        <v>34</v>
      </c>
      <c r="G336" s="9">
        <v>1120</v>
      </c>
      <c r="H336" s="9">
        <v>3480</v>
      </c>
      <c r="I336" s="11" t="s">
        <v>319</v>
      </c>
      <c r="J336" s="12">
        <v>348784728</v>
      </c>
      <c r="K336" s="12">
        <v>1723250</v>
      </c>
      <c r="L336" s="12">
        <v>0</v>
      </c>
      <c r="M336" s="13">
        <f t="shared" si="33"/>
        <v>1723250</v>
      </c>
      <c r="N336" s="12">
        <v>0</v>
      </c>
      <c r="O336" s="12">
        <v>0</v>
      </c>
      <c r="P336" s="12">
        <v>0</v>
      </c>
      <c r="Q336" s="12">
        <v>0</v>
      </c>
      <c r="R336" s="12">
        <v>0</v>
      </c>
      <c r="S336" s="12">
        <v>1723250</v>
      </c>
      <c r="T336" s="12">
        <v>1723250</v>
      </c>
      <c r="U336" s="12">
        <v>0</v>
      </c>
      <c r="V336" s="13">
        <f t="shared" si="34"/>
        <v>1723250</v>
      </c>
      <c r="W336" s="14">
        <f t="shared" si="35"/>
        <v>0</v>
      </c>
      <c r="X336" s="14">
        <f t="shared" si="36"/>
        <v>0</v>
      </c>
      <c r="Y336" s="14">
        <f t="shared" si="37"/>
        <v>0</v>
      </c>
      <c r="Z336" s="14">
        <f t="shared" si="38"/>
        <v>0</v>
      </c>
    </row>
    <row r="337" spans="1:26" outlineLevel="2" x14ac:dyDescent="0.35">
      <c r="A337" s="9" t="s">
        <v>318</v>
      </c>
      <c r="B337" s="9" t="s">
        <v>30</v>
      </c>
      <c r="C337" s="9" t="s">
        <v>66</v>
      </c>
      <c r="D337" s="9" t="s">
        <v>81</v>
      </c>
      <c r="E337" s="9" t="s">
        <v>33</v>
      </c>
      <c r="F337" s="10" t="s">
        <v>34</v>
      </c>
      <c r="G337" s="9">
        <v>1120</v>
      </c>
      <c r="H337" s="9">
        <v>3480</v>
      </c>
      <c r="I337" s="11" t="s">
        <v>82</v>
      </c>
      <c r="J337" s="12">
        <v>3798000</v>
      </c>
      <c r="K337" s="12">
        <v>3798000</v>
      </c>
      <c r="L337" s="12">
        <v>0</v>
      </c>
      <c r="M337" s="13">
        <f t="shared" si="33"/>
        <v>3798000</v>
      </c>
      <c r="N337" s="12">
        <v>0</v>
      </c>
      <c r="O337" s="12">
        <v>3628940</v>
      </c>
      <c r="P337" s="12">
        <v>0</v>
      </c>
      <c r="Q337" s="12">
        <v>158650</v>
      </c>
      <c r="R337" s="12">
        <v>158650</v>
      </c>
      <c r="S337" s="12">
        <v>10410</v>
      </c>
      <c r="T337" s="12">
        <v>10410</v>
      </c>
      <c r="U337" s="12">
        <v>0</v>
      </c>
      <c r="V337" s="13">
        <f t="shared" si="34"/>
        <v>10410</v>
      </c>
      <c r="W337" s="14">
        <f t="shared" si="35"/>
        <v>4.1771985255397576E-2</v>
      </c>
      <c r="X337" s="14">
        <f t="shared" si="36"/>
        <v>4.1771985255397576E-2</v>
      </c>
      <c r="Y337" s="14">
        <f t="shared" si="37"/>
        <v>0.95548709847288049</v>
      </c>
      <c r="Z337" s="14">
        <f t="shared" si="38"/>
        <v>0.9972590837282781</v>
      </c>
    </row>
    <row r="338" spans="1:26" outlineLevel="2" x14ac:dyDescent="0.35">
      <c r="A338" s="9" t="s">
        <v>318</v>
      </c>
      <c r="B338" s="9" t="s">
        <v>30</v>
      </c>
      <c r="C338" s="9" t="s">
        <v>66</v>
      </c>
      <c r="D338" s="9" t="s">
        <v>83</v>
      </c>
      <c r="E338" s="9" t="s">
        <v>33</v>
      </c>
      <c r="F338" s="10" t="s">
        <v>34</v>
      </c>
      <c r="G338" s="9">
        <v>1120</v>
      </c>
      <c r="H338" s="9">
        <v>3480</v>
      </c>
      <c r="I338" s="11" t="s">
        <v>84</v>
      </c>
      <c r="J338" s="12">
        <v>4529003</v>
      </c>
      <c r="K338" s="12">
        <v>4529003</v>
      </c>
      <c r="L338" s="12">
        <v>0</v>
      </c>
      <c r="M338" s="13">
        <f t="shared" si="33"/>
        <v>4529003</v>
      </c>
      <c r="N338" s="12">
        <v>0</v>
      </c>
      <c r="O338" s="12">
        <v>2519003</v>
      </c>
      <c r="P338" s="12">
        <v>0</v>
      </c>
      <c r="Q338" s="12">
        <v>1521300</v>
      </c>
      <c r="R338" s="12">
        <v>1521300</v>
      </c>
      <c r="S338" s="12">
        <v>488700</v>
      </c>
      <c r="T338" s="12">
        <v>488700</v>
      </c>
      <c r="U338" s="12">
        <v>0</v>
      </c>
      <c r="V338" s="13">
        <f t="shared" si="34"/>
        <v>488700</v>
      </c>
      <c r="W338" s="14">
        <f t="shared" si="35"/>
        <v>0.33590174261310934</v>
      </c>
      <c r="X338" s="14">
        <f t="shared" si="36"/>
        <v>0.33590174261310934</v>
      </c>
      <c r="Y338" s="14">
        <f t="shared" si="37"/>
        <v>0.55619371415739849</v>
      </c>
      <c r="Z338" s="14">
        <f t="shared" si="38"/>
        <v>0.89209545677050783</v>
      </c>
    </row>
    <row r="339" spans="1:26" ht="26" outlineLevel="2" x14ac:dyDescent="0.35">
      <c r="A339" s="9" t="s">
        <v>318</v>
      </c>
      <c r="B339" s="9" t="s">
        <v>30</v>
      </c>
      <c r="C339" s="9" t="s">
        <v>66</v>
      </c>
      <c r="D339" s="9" t="s">
        <v>95</v>
      </c>
      <c r="E339" s="9" t="s">
        <v>33</v>
      </c>
      <c r="F339" s="10" t="s">
        <v>34</v>
      </c>
      <c r="G339" s="9">
        <v>1120</v>
      </c>
      <c r="H339" s="9">
        <v>3480</v>
      </c>
      <c r="I339" s="11" t="s">
        <v>96</v>
      </c>
      <c r="J339" s="12">
        <v>40000000</v>
      </c>
      <c r="K339" s="12">
        <v>15000000</v>
      </c>
      <c r="L339" s="12">
        <v>0</v>
      </c>
      <c r="M339" s="13">
        <f t="shared" si="33"/>
        <v>15000000</v>
      </c>
      <c r="N339" s="12">
        <v>0</v>
      </c>
      <c r="O339" s="12">
        <v>0</v>
      </c>
      <c r="P339" s="12">
        <v>0</v>
      </c>
      <c r="Q339" s="12">
        <v>0</v>
      </c>
      <c r="R339" s="12">
        <v>0</v>
      </c>
      <c r="S339" s="12">
        <v>15000000</v>
      </c>
      <c r="T339" s="12">
        <v>15000000</v>
      </c>
      <c r="U339" s="12">
        <v>0</v>
      </c>
      <c r="V339" s="13">
        <f t="shared" si="34"/>
        <v>15000000</v>
      </c>
      <c r="W339" s="14">
        <f t="shared" si="35"/>
        <v>0</v>
      </c>
      <c r="X339" s="14">
        <f t="shared" si="36"/>
        <v>0</v>
      </c>
      <c r="Y339" s="14">
        <f t="shared" si="37"/>
        <v>0</v>
      </c>
      <c r="Z339" s="14">
        <f t="shared" si="38"/>
        <v>0</v>
      </c>
    </row>
    <row r="340" spans="1:26" outlineLevel="2" x14ac:dyDescent="0.35">
      <c r="A340" s="9" t="s">
        <v>320</v>
      </c>
      <c r="B340" s="9" t="s">
        <v>30</v>
      </c>
      <c r="C340" s="9" t="s">
        <v>66</v>
      </c>
      <c r="D340" s="9" t="s">
        <v>201</v>
      </c>
      <c r="E340" s="9" t="s">
        <v>33</v>
      </c>
      <c r="F340" s="10" t="s">
        <v>34</v>
      </c>
      <c r="G340" s="9">
        <v>1120</v>
      </c>
      <c r="H340" s="9">
        <v>3480</v>
      </c>
      <c r="I340" s="11" t="s">
        <v>202</v>
      </c>
      <c r="J340" s="12">
        <v>2596156438</v>
      </c>
      <c r="K340" s="12">
        <v>2596156438</v>
      </c>
      <c r="L340" s="12">
        <v>0</v>
      </c>
      <c r="M340" s="13">
        <f t="shared" si="33"/>
        <v>2596156438</v>
      </c>
      <c r="N340" s="12">
        <v>49528935.119999997</v>
      </c>
      <c r="O340" s="12">
        <v>269589655.07999998</v>
      </c>
      <c r="P340" s="12">
        <v>8700345.7300000004</v>
      </c>
      <c r="Q340" s="12">
        <v>1829034506.53</v>
      </c>
      <c r="R340" s="12">
        <v>1750477928.99</v>
      </c>
      <c r="S340" s="12">
        <v>439302995.54000002</v>
      </c>
      <c r="T340" s="12">
        <v>439302995.54000002</v>
      </c>
      <c r="U340" s="12">
        <v>0</v>
      </c>
      <c r="V340" s="13">
        <f t="shared" si="34"/>
        <v>439302995.5400002</v>
      </c>
      <c r="W340" s="14">
        <f t="shared" si="35"/>
        <v>0.70451629176053521</v>
      </c>
      <c r="X340" s="14">
        <f t="shared" si="36"/>
        <v>0.70451629176053521</v>
      </c>
      <c r="Y340" s="14">
        <f t="shared" si="37"/>
        <v>0.12627087148205204</v>
      </c>
      <c r="Z340" s="14">
        <f t="shared" si="38"/>
        <v>0.83078716324258728</v>
      </c>
    </row>
    <row r="341" spans="1:26" outlineLevel="2" x14ac:dyDescent="0.35">
      <c r="A341" s="9" t="s">
        <v>320</v>
      </c>
      <c r="B341" s="9" t="s">
        <v>30</v>
      </c>
      <c r="C341" s="9" t="s">
        <v>66</v>
      </c>
      <c r="D341" s="9" t="s">
        <v>203</v>
      </c>
      <c r="E341" s="9" t="s">
        <v>33</v>
      </c>
      <c r="F341" s="10" t="s">
        <v>34</v>
      </c>
      <c r="G341" s="9">
        <v>1120</v>
      </c>
      <c r="H341" s="9">
        <v>3480</v>
      </c>
      <c r="I341" s="11" t="s">
        <v>204</v>
      </c>
      <c r="J341" s="12">
        <v>24015970</v>
      </c>
      <c r="K341" s="12">
        <v>18015970</v>
      </c>
      <c r="L341" s="12">
        <v>0</v>
      </c>
      <c r="M341" s="13">
        <f t="shared" si="33"/>
        <v>18015970</v>
      </c>
      <c r="N341" s="12">
        <v>0</v>
      </c>
      <c r="O341" s="12">
        <v>7941217.29</v>
      </c>
      <c r="P341" s="12">
        <v>0</v>
      </c>
      <c r="Q341" s="12">
        <v>9808795.7100000009</v>
      </c>
      <c r="R341" s="12">
        <v>9808795.7100000009</v>
      </c>
      <c r="S341" s="12">
        <v>265957</v>
      </c>
      <c r="T341" s="12">
        <v>265957</v>
      </c>
      <c r="U341" s="12">
        <v>0</v>
      </c>
      <c r="V341" s="13">
        <f t="shared" si="34"/>
        <v>265957</v>
      </c>
      <c r="W341" s="14">
        <f t="shared" si="35"/>
        <v>0.54445004681957176</v>
      </c>
      <c r="X341" s="14">
        <f t="shared" si="36"/>
        <v>0.54445004681957176</v>
      </c>
      <c r="Y341" s="14">
        <f t="shared" si="37"/>
        <v>0.4407876617245699</v>
      </c>
      <c r="Z341" s="14">
        <f t="shared" si="38"/>
        <v>0.98523770854414172</v>
      </c>
    </row>
    <row r="342" spans="1:26" outlineLevel="2" x14ac:dyDescent="0.35">
      <c r="A342" s="9" t="s">
        <v>320</v>
      </c>
      <c r="B342" s="9" t="s">
        <v>30</v>
      </c>
      <c r="C342" s="9" t="s">
        <v>66</v>
      </c>
      <c r="D342" s="9" t="s">
        <v>67</v>
      </c>
      <c r="E342" s="9" t="s">
        <v>33</v>
      </c>
      <c r="F342" s="10" t="s">
        <v>34</v>
      </c>
      <c r="G342" s="9">
        <v>1120</v>
      </c>
      <c r="H342" s="9">
        <v>3480</v>
      </c>
      <c r="I342" s="11" t="s">
        <v>68</v>
      </c>
      <c r="J342" s="12">
        <v>1749272</v>
      </c>
      <c r="K342" s="37" t="s">
        <v>447</v>
      </c>
      <c r="L342" s="12">
        <v>0</v>
      </c>
      <c r="M342" s="40" t="str">
        <f t="shared" si="33"/>
        <v>0.00</v>
      </c>
      <c r="N342" s="12">
        <v>0</v>
      </c>
      <c r="O342" s="12">
        <v>0</v>
      </c>
      <c r="P342" s="12">
        <v>0</v>
      </c>
      <c r="Q342" s="12">
        <v>0</v>
      </c>
      <c r="R342" s="12">
        <v>0</v>
      </c>
      <c r="S342" s="12">
        <v>0</v>
      </c>
      <c r="T342" s="12">
        <v>0</v>
      </c>
      <c r="U342" s="12">
        <v>0</v>
      </c>
      <c r="V342" s="13">
        <f t="shared" si="34"/>
        <v>0</v>
      </c>
      <c r="W342" s="14">
        <v>0</v>
      </c>
      <c r="X342" s="14">
        <v>0</v>
      </c>
      <c r="Y342" s="14">
        <v>0</v>
      </c>
      <c r="Z342" s="14">
        <f t="shared" si="38"/>
        <v>0</v>
      </c>
    </row>
    <row r="343" spans="1:26" outlineLevel="2" x14ac:dyDescent="0.35">
      <c r="A343" s="9" t="s">
        <v>320</v>
      </c>
      <c r="B343" s="9" t="s">
        <v>30</v>
      </c>
      <c r="C343" s="9" t="s">
        <v>66</v>
      </c>
      <c r="D343" s="9" t="s">
        <v>69</v>
      </c>
      <c r="E343" s="9" t="s">
        <v>33</v>
      </c>
      <c r="F343" s="10" t="s">
        <v>34</v>
      </c>
      <c r="G343" s="9">
        <v>1120</v>
      </c>
      <c r="H343" s="9">
        <v>3480</v>
      </c>
      <c r="I343" s="11" t="s">
        <v>70</v>
      </c>
      <c r="J343" s="12">
        <v>9490990</v>
      </c>
      <c r="K343" s="12">
        <v>5520262</v>
      </c>
      <c r="L343" s="12">
        <v>0</v>
      </c>
      <c r="M343" s="13">
        <f t="shared" si="33"/>
        <v>5520262</v>
      </c>
      <c r="N343" s="12">
        <v>0</v>
      </c>
      <c r="O343" s="12">
        <v>148057.29999999999</v>
      </c>
      <c r="P343" s="12">
        <v>0</v>
      </c>
      <c r="Q343" s="12">
        <v>4934916.83</v>
      </c>
      <c r="R343" s="12">
        <v>4934916.83</v>
      </c>
      <c r="S343" s="12">
        <v>437287.87</v>
      </c>
      <c r="T343" s="12">
        <v>437287.87</v>
      </c>
      <c r="U343" s="12">
        <v>0</v>
      </c>
      <c r="V343" s="13">
        <f t="shared" si="34"/>
        <v>437287.87000000011</v>
      </c>
      <c r="W343" s="14">
        <f t="shared" si="35"/>
        <v>0.89396424119000151</v>
      </c>
      <c r="X343" s="14">
        <f t="shared" si="36"/>
        <v>0.89396424119000151</v>
      </c>
      <c r="Y343" s="14">
        <f t="shared" si="37"/>
        <v>2.6820701626118468E-2</v>
      </c>
      <c r="Z343" s="14">
        <f t="shared" si="38"/>
        <v>0.92078494281612</v>
      </c>
    </row>
    <row r="344" spans="1:26" ht="65" outlineLevel="2" x14ac:dyDescent="0.35">
      <c r="A344" s="9" t="s">
        <v>320</v>
      </c>
      <c r="B344" s="9" t="s">
        <v>30</v>
      </c>
      <c r="C344" s="9" t="s">
        <v>66</v>
      </c>
      <c r="D344" s="9" t="s">
        <v>77</v>
      </c>
      <c r="E344" s="9" t="s">
        <v>33</v>
      </c>
      <c r="F344" s="10" t="s">
        <v>34</v>
      </c>
      <c r="G344" s="9">
        <v>1120</v>
      </c>
      <c r="H344" s="9">
        <v>3480</v>
      </c>
      <c r="I344" s="11" t="s">
        <v>321</v>
      </c>
      <c r="J344" s="12">
        <v>87782070</v>
      </c>
      <c r="K344" s="12">
        <v>76782070</v>
      </c>
      <c r="L344" s="12">
        <v>0</v>
      </c>
      <c r="M344" s="13">
        <f t="shared" si="33"/>
        <v>76782070</v>
      </c>
      <c r="N344" s="12">
        <v>0</v>
      </c>
      <c r="O344" s="12">
        <v>19080425.850000001</v>
      </c>
      <c r="P344" s="12">
        <v>2351812.5</v>
      </c>
      <c r="Q344" s="12">
        <v>55288700.5</v>
      </c>
      <c r="R344" s="12">
        <v>55288700.5</v>
      </c>
      <c r="S344" s="12">
        <v>61131.15</v>
      </c>
      <c r="T344" s="12">
        <v>61131.15</v>
      </c>
      <c r="U344" s="12">
        <v>0</v>
      </c>
      <c r="V344" s="13">
        <f t="shared" si="34"/>
        <v>61131.14999999851</v>
      </c>
      <c r="W344" s="14">
        <f t="shared" si="35"/>
        <v>0.72007306523515191</v>
      </c>
      <c r="X344" s="14">
        <f t="shared" si="36"/>
        <v>0.72007306523515191</v>
      </c>
      <c r="Y344" s="14">
        <f t="shared" si="37"/>
        <v>0.27913077037386463</v>
      </c>
      <c r="Z344" s="14">
        <f t="shared" si="38"/>
        <v>0.99920383560901649</v>
      </c>
    </row>
    <row r="345" spans="1:26" ht="65" outlineLevel="2" x14ac:dyDescent="0.35">
      <c r="A345" s="9" t="s">
        <v>320</v>
      </c>
      <c r="B345" s="9" t="s">
        <v>30</v>
      </c>
      <c r="C345" s="9" t="s">
        <v>66</v>
      </c>
      <c r="D345" s="9" t="s">
        <v>79</v>
      </c>
      <c r="E345" s="9" t="s">
        <v>33</v>
      </c>
      <c r="F345" s="10" t="s">
        <v>34</v>
      </c>
      <c r="G345" s="9">
        <v>1120</v>
      </c>
      <c r="H345" s="9">
        <v>3480</v>
      </c>
      <c r="I345" s="11" t="s">
        <v>322</v>
      </c>
      <c r="J345" s="12">
        <v>4000000</v>
      </c>
      <c r="K345" s="12">
        <v>14000000</v>
      </c>
      <c r="L345" s="12">
        <v>0</v>
      </c>
      <c r="M345" s="13">
        <f t="shared" ref="M345:M357" si="39">+K345</f>
        <v>14000000</v>
      </c>
      <c r="N345" s="12">
        <v>0</v>
      </c>
      <c r="O345" s="12">
        <v>3607022.56</v>
      </c>
      <c r="P345" s="12">
        <v>0</v>
      </c>
      <c r="Q345" s="12">
        <v>9048652.2699999996</v>
      </c>
      <c r="R345" s="12">
        <v>6750802.0800000001</v>
      </c>
      <c r="S345" s="12">
        <v>1344325.17</v>
      </c>
      <c r="T345" s="12">
        <v>1344325.17</v>
      </c>
      <c r="U345" s="12">
        <v>0</v>
      </c>
      <c r="V345" s="13">
        <f t="shared" ref="V345:V357" si="40">+M345-N345-O345-P345-Q345</f>
        <v>1344325.17</v>
      </c>
      <c r="W345" s="14">
        <f t="shared" si="35"/>
        <v>0.64633230499999994</v>
      </c>
      <c r="X345" s="14">
        <f t="shared" si="36"/>
        <v>0.64633230499999994</v>
      </c>
      <c r="Y345" s="14">
        <f t="shared" si="37"/>
        <v>0.25764446857142859</v>
      </c>
      <c r="Z345" s="14">
        <f t="shared" si="38"/>
        <v>0.90397677357142858</v>
      </c>
    </row>
    <row r="346" spans="1:26" outlineLevel="2" x14ac:dyDescent="0.35">
      <c r="A346" s="9" t="s">
        <v>320</v>
      </c>
      <c r="B346" s="9" t="s">
        <v>30</v>
      </c>
      <c r="C346" s="9" t="s">
        <v>66</v>
      </c>
      <c r="D346" s="9" t="s">
        <v>81</v>
      </c>
      <c r="E346" s="9" t="s">
        <v>33</v>
      </c>
      <c r="F346" s="10" t="s">
        <v>34</v>
      </c>
      <c r="G346" s="9">
        <v>1120</v>
      </c>
      <c r="H346" s="9">
        <v>3480</v>
      </c>
      <c r="I346" s="11" t="s">
        <v>82</v>
      </c>
      <c r="J346" s="12">
        <v>14109694</v>
      </c>
      <c r="K346" s="12">
        <v>14109694</v>
      </c>
      <c r="L346" s="12">
        <v>0</v>
      </c>
      <c r="M346" s="13">
        <f t="shared" si="39"/>
        <v>14109694</v>
      </c>
      <c r="N346" s="12">
        <v>0</v>
      </c>
      <c r="O346" s="12">
        <v>3131812.44</v>
      </c>
      <c r="P346" s="12">
        <v>0</v>
      </c>
      <c r="Q346" s="12">
        <v>10977750.560000001</v>
      </c>
      <c r="R346" s="12">
        <v>10977750.560000001</v>
      </c>
      <c r="S346" s="12">
        <v>131</v>
      </c>
      <c r="T346" s="12">
        <v>131</v>
      </c>
      <c r="U346" s="12">
        <v>0</v>
      </c>
      <c r="V346" s="13">
        <f t="shared" si="40"/>
        <v>131</v>
      </c>
      <c r="W346" s="14">
        <f t="shared" si="35"/>
        <v>0.77802896079815764</v>
      </c>
      <c r="X346" s="14">
        <f t="shared" si="36"/>
        <v>0.77802896079815764</v>
      </c>
      <c r="Y346" s="14">
        <f t="shared" si="37"/>
        <v>0.22196175480488803</v>
      </c>
      <c r="Z346" s="14">
        <f t="shared" si="38"/>
        <v>0.99999071560304564</v>
      </c>
    </row>
    <row r="347" spans="1:26" outlineLevel="2" x14ac:dyDescent="0.35">
      <c r="A347" s="9" t="s">
        <v>320</v>
      </c>
      <c r="B347" s="9" t="s">
        <v>30</v>
      </c>
      <c r="C347" s="9" t="s">
        <v>66</v>
      </c>
      <c r="D347" s="9" t="s">
        <v>83</v>
      </c>
      <c r="E347" s="9" t="s">
        <v>33</v>
      </c>
      <c r="F347" s="10" t="s">
        <v>34</v>
      </c>
      <c r="G347" s="9">
        <v>1120</v>
      </c>
      <c r="H347" s="9">
        <v>3480</v>
      </c>
      <c r="I347" s="11" t="s">
        <v>84</v>
      </c>
      <c r="J347" s="12">
        <v>181269660</v>
      </c>
      <c r="K347" s="12">
        <v>145269660</v>
      </c>
      <c r="L347" s="12">
        <v>0</v>
      </c>
      <c r="M347" s="13">
        <f t="shared" si="39"/>
        <v>145269660</v>
      </c>
      <c r="N347" s="12">
        <v>0</v>
      </c>
      <c r="O347" s="12">
        <v>20969547.02</v>
      </c>
      <c r="P347" s="12">
        <v>0</v>
      </c>
      <c r="Q347" s="12">
        <v>124237773.98</v>
      </c>
      <c r="R347" s="12">
        <v>124237773.98</v>
      </c>
      <c r="S347" s="12">
        <v>62339</v>
      </c>
      <c r="T347" s="12">
        <v>62339</v>
      </c>
      <c r="U347" s="12">
        <v>0</v>
      </c>
      <c r="V347" s="13">
        <f t="shared" si="40"/>
        <v>62339</v>
      </c>
      <c r="W347" s="14">
        <f t="shared" si="35"/>
        <v>0.8552217577985658</v>
      </c>
      <c r="X347" s="14">
        <f t="shared" si="36"/>
        <v>0.8552217577985658</v>
      </c>
      <c r="Y347" s="14">
        <f t="shared" si="37"/>
        <v>0.14434911611963572</v>
      </c>
      <c r="Z347" s="14">
        <f t="shared" si="38"/>
        <v>0.99957087391820154</v>
      </c>
    </row>
    <row r="348" spans="1:26" ht="91" outlineLevel="2" x14ac:dyDescent="0.35">
      <c r="A348" s="9" t="s">
        <v>320</v>
      </c>
      <c r="B348" s="9" t="s">
        <v>30</v>
      </c>
      <c r="C348" s="9" t="s">
        <v>66</v>
      </c>
      <c r="D348" s="9" t="s">
        <v>91</v>
      </c>
      <c r="E348" s="9" t="s">
        <v>33</v>
      </c>
      <c r="F348" s="10" t="s">
        <v>34</v>
      </c>
      <c r="G348" s="9">
        <v>1120</v>
      </c>
      <c r="H348" s="9">
        <v>3480</v>
      </c>
      <c r="I348" s="11" t="s">
        <v>323</v>
      </c>
      <c r="J348" s="12">
        <v>32989000</v>
      </c>
      <c r="K348" s="12">
        <v>32989000</v>
      </c>
      <c r="L348" s="12">
        <v>62162.93</v>
      </c>
      <c r="M348" s="13">
        <f t="shared" si="39"/>
        <v>32989000</v>
      </c>
      <c r="N348" s="12">
        <v>0</v>
      </c>
      <c r="O348" s="12">
        <v>6701831.0899999999</v>
      </c>
      <c r="P348" s="12">
        <v>1361249.88</v>
      </c>
      <c r="Q348" s="12">
        <v>24545367.23</v>
      </c>
      <c r="R348" s="12">
        <v>24545367.23</v>
      </c>
      <c r="S348" s="12">
        <v>318388.87</v>
      </c>
      <c r="T348" s="12">
        <v>380551.8</v>
      </c>
      <c r="U348" s="12">
        <v>0</v>
      </c>
      <c r="V348" s="13">
        <f t="shared" si="40"/>
        <v>380551.80000000075</v>
      </c>
      <c r="W348" s="14">
        <f t="shared" si="35"/>
        <v>0.74404702264391165</v>
      </c>
      <c r="X348" s="14">
        <f t="shared" si="36"/>
        <v>0.74404702264391165</v>
      </c>
      <c r="Y348" s="14">
        <f t="shared" si="37"/>
        <v>0.24441725938949346</v>
      </c>
      <c r="Z348" s="14">
        <f t="shared" si="38"/>
        <v>0.98846428203340508</v>
      </c>
    </row>
    <row r="349" spans="1:26" outlineLevel="2" x14ac:dyDescent="0.35">
      <c r="A349" s="9" t="s">
        <v>320</v>
      </c>
      <c r="B349" s="9" t="s">
        <v>30</v>
      </c>
      <c r="C349" s="9" t="s">
        <v>66</v>
      </c>
      <c r="D349" s="9" t="s">
        <v>223</v>
      </c>
      <c r="E349" s="9" t="s">
        <v>33</v>
      </c>
      <c r="F349" s="10" t="s">
        <v>34</v>
      </c>
      <c r="G349" s="9">
        <v>1120</v>
      </c>
      <c r="H349" s="9">
        <v>3480</v>
      </c>
      <c r="I349" s="11" t="s">
        <v>224</v>
      </c>
      <c r="J349" s="12">
        <v>18500000</v>
      </c>
      <c r="K349" s="12">
        <v>35215000</v>
      </c>
      <c r="L349" s="12">
        <v>0</v>
      </c>
      <c r="M349" s="13">
        <f t="shared" si="39"/>
        <v>35215000</v>
      </c>
      <c r="N349" s="12">
        <v>0</v>
      </c>
      <c r="O349" s="12">
        <v>11087347.560000001</v>
      </c>
      <c r="P349" s="12">
        <v>0</v>
      </c>
      <c r="Q349" s="12">
        <v>24126718.559999999</v>
      </c>
      <c r="R349" s="12">
        <v>7411718.5599999996</v>
      </c>
      <c r="S349" s="12">
        <v>933.88</v>
      </c>
      <c r="T349" s="12">
        <v>933.88</v>
      </c>
      <c r="U349" s="12">
        <v>0</v>
      </c>
      <c r="V349" s="13">
        <f t="shared" si="40"/>
        <v>933.87999999895692</v>
      </c>
      <c r="W349" s="14">
        <f t="shared" si="35"/>
        <v>0.68512618372852474</v>
      </c>
      <c r="X349" s="14">
        <f t="shared" si="36"/>
        <v>0.68512618372852474</v>
      </c>
      <c r="Y349" s="14">
        <f t="shared" si="37"/>
        <v>0.31484729689052959</v>
      </c>
      <c r="Z349" s="14">
        <f t="shared" si="38"/>
        <v>0.99997348061905433</v>
      </c>
    </row>
    <row r="350" spans="1:26" ht="26" outlineLevel="2" x14ac:dyDescent="0.35">
      <c r="A350" s="9" t="s">
        <v>320</v>
      </c>
      <c r="B350" s="9" t="s">
        <v>30</v>
      </c>
      <c r="C350" s="9" t="s">
        <v>66</v>
      </c>
      <c r="D350" s="9" t="s">
        <v>225</v>
      </c>
      <c r="E350" s="9" t="s">
        <v>33</v>
      </c>
      <c r="F350" s="10" t="s">
        <v>34</v>
      </c>
      <c r="G350" s="9">
        <v>1120</v>
      </c>
      <c r="H350" s="9">
        <v>3480</v>
      </c>
      <c r="I350" s="11" t="s">
        <v>226</v>
      </c>
      <c r="J350" s="12">
        <v>30400000</v>
      </c>
      <c r="K350" s="12">
        <v>17340000</v>
      </c>
      <c r="L350" s="12">
        <v>0</v>
      </c>
      <c r="M350" s="13">
        <f t="shared" si="39"/>
        <v>17340000</v>
      </c>
      <c r="N350" s="12">
        <v>0</v>
      </c>
      <c r="O350" s="12">
        <v>0</v>
      </c>
      <c r="P350" s="12">
        <v>0</v>
      </c>
      <c r="Q350" s="12">
        <v>17119982.390000001</v>
      </c>
      <c r="R350" s="12">
        <v>17119982.390000001</v>
      </c>
      <c r="S350" s="12">
        <v>220017.61</v>
      </c>
      <c r="T350" s="12">
        <v>220017.61</v>
      </c>
      <c r="U350" s="12">
        <v>0</v>
      </c>
      <c r="V350" s="13">
        <f t="shared" si="40"/>
        <v>220017.6099999994</v>
      </c>
      <c r="W350" s="14">
        <f t="shared" si="35"/>
        <v>0.98731155651672442</v>
      </c>
      <c r="X350" s="14">
        <f t="shared" si="36"/>
        <v>0.98731155651672442</v>
      </c>
      <c r="Y350" s="14">
        <f t="shared" si="37"/>
        <v>0</v>
      </c>
      <c r="Z350" s="14">
        <f t="shared" si="38"/>
        <v>0.98731155651672442</v>
      </c>
    </row>
    <row r="351" spans="1:26" ht="26" outlineLevel="2" x14ac:dyDescent="0.35">
      <c r="A351" s="9" t="s">
        <v>320</v>
      </c>
      <c r="B351" s="9" t="s">
        <v>30</v>
      </c>
      <c r="C351" s="9" t="s">
        <v>66</v>
      </c>
      <c r="D351" s="9" t="s">
        <v>229</v>
      </c>
      <c r="E351" s="9" t="s">
        <v>33</v>
      </c>
      <c r="F351" s="10" t="s">
        <v>34</v>
      </c>
      <c r="G351" s="9">
        <v>1120</v>
      </c>
      <c r="H351" s="9">
        <v>3480</v>
      </c>
      <c r="I351" s="11" t="s">
        <v>230</v>
      </c>
      <c r="J351" s="12">
        <v>114000000</v>
      </c>
      <c r="K351" s="12">
        <v>153780000</v>
      </c>
      <c r="L351" s="12">
        <v>0</v>
      </c>
      <c r="M351" s="13">
        <f t="shared" si="39"/>
        <v>153780000</v>
      </c>
      <c r="N351" s="12">
        <v>0</v>
      </c>
      <c r="O351" s="12">
        <v>5760740</v>
      </c>
      <c r="P351" s="12">
        <v>106220</v>
      </c>
      <c r="Q351" s="12">
        <v>147751538.91</v>
      </c>
      <c r="R351" s="12">
        <v>127976290.48</v>
      </c>
      <c r="S351" s="12">
        <v>161501.09</v>
      </c>
      <c r="T351" s="12">
        <v>161501.09</v>
      </c>
      <c r="U351" s="12">
        <v>0</v>
      </c>
      <c r="V351" s="13">
        <f t="shared" si="40"/>
        <v>161501.09000000358</v>
      </c>
      <c r="W351" s="14">
        <f t="shared" si="35"/>
        <v>0.96079814611783065</v>
      </c>
      <c r="X351" s="14">
        <f t="shared" si="36"/>
        <v>0.96079814611783065</v>
      </c>
      <c r="Y351" s="14">
        <f t="shared" si="37"/>
        <v>3.8151645207439196E-2</v>
      </c>
      <c r="Z351" s="14">
        <f t="shared" si="38"/>
        <v>0.99894979132526984</v>
      </c>
    </row>
    <row r="352" spans="1:26" ht="26" outlineLevel="2" x14ac:dyDescent="0.35">
      <c r="A352" s="9" t="s">
        <v>320</v>
      </c>
      <c r="B352" s="9" t="s">
        <v>30</v>
      </c>
      <c r="C352" s="9" t="s">
        <v>66</v>
      </c>
      <c r="D352" s="9" t="s">
        <v>231</v>
      </c>
      <c r="E352" s="9" t="s">
        <v>33</v>
      </c>
      <c r="F352" s="10" t="s">
        <v>34</v>
      </c>
      <c r="G352" s="9">
        <v>1120</v>
      </c>
      <c r="H352" s="9">
        <v>3480</v>
      </c>
      <c r="I352" s="11" t="s">
        <v>232</v>
      </c>
      <c r="J352" s="12">
        <v>37832400</v>
      </c>
      <c r="K352" s="12">
        <v>32831650</v>
      </c>
      <c r="L352" s="12">
        <v>0</v>
      </c>
      <c r="M352" s="13">
        <f t="shared" si="39"/>
        <v>32831650</v>
      </c>
      <c r="N352" s="12">
        <v>0</v>
      </c>
      <c r="O352" s="12">
        <v>12828499.02</v>
      </c>
      <c r="P352" s="12">
        <v>0</v>
      </c>
      <c r="Q352" s="12">
        <v>20002640</v>
      </c>
      <c r="R352" s="12">
        <v>20002640</v>
      </c>
      <c r="S352" s="12">
        <v>510.98</v>
      </c>
      <c r="T352" s="12">
        <v>510.98</v>
      </c>
      <c r="U352" s="12">
        <v>0</v>
      </c>
      <c r="V352" s="13">
        <f t="shared" si="40"/>
        <v>510.98000000044703</v>
      </c>
      <c r="W352" s="14">
        <f t="shared" si="35"/>
        <v>0.60924869752205568</v>
      </c>
      <c r="X352" s="14">
        <f t="shared" si="36"/>
        <v>0.60924869752205568</v>
      </c>
      <c r="Y352" s="14">
        <f t="shared" si="37"/>
        <v>0.39073573883737184</v>
      </c>
      <c r="Z352" s="14">
        <f t="shared" si="38"/>
        <v>0.99998443635942746</v>
      </c>
    </row>
    <row r="353" spans="1:26" ht="26" outlineLevel="2" x14ac:dyDescent="0.35">
      <c r="A353" s="9" t="s">
        <v>320</v>
      </c>
      <c r="B353" s="9" t="s">
        <v>30</v>
      </c>
      <c r="C353" s="9" t="s">
        <v>66</v>
      </c>
      <c r="D353" s="9" t="s">
        <v>95</v>
      </c>
      <c r="E353" s="9" t="s">
        <v>33</v>
      </c>
      <c r="F353" s="10" t="s">
        <v>34</v>
      </c>
      <c r="G353" s="9">
        <v>1120</v>
      </c>
      <c r="H353" s="9">
        <v>3480</v>
      </c>
      <c r="I353" s="11" t="s">
        <v>96</v>
      </c>
      <c r="J353" s="12">
        <v>8250000</v>
      </c>
      <c r="K353" s="12">
        <v>7535000</v>
      </c>
      <c r="L353" s="12">
        <v>0</v>
      </c>
      <c r="M353" s="13">
        <f t="shared" si="39"/>
        <v>7535000</v>
      </c>
      <c r="N353" s="12">
        <v>4767204</v>
      </c>
      <c r="O353" s="12">
        <v>0</v>
      </c>
      <c r="P353" s="12">
        <v>0</v>
      </c>
      <c r="Q353" s="12">
        <v>0</v>
      </c>
      <c r="R353" s="12">
        <v>0</v>
      </c>
      <c r="S353" s="12">
        <v>2767796</v>
      </c>
      <c r="T353" s="12">
        <v>2767796</v>
      </c>
      <c r="U353" s="12">
        <v>0</v>
      </c>
      <c r="V353" s="13">
        <f t="shared" si="40"/>
        <v>2767796</v>
      </c>
      <c r="W353" s="14">
        <f t="shared" si="35"/>
        <v>0</v>
      </c>
      <c r="X353" s="14">
        <f t="shared" si="36"/>
        <v>0</v>
      </c>
      <c r="Y353" s="14">
        <f t="shared" si="37"/>
        <v>0.63267471798274721</v>
      </c>
      <c r="Z353" s="14">
        <f t="shared" si="38"/>
        <v>0.63267471798274721</v>
      </c>
    </row>
    <row r="354" spans="1:26" outlineLevel="2" x14ac:dyDescent="0.35">
      <c r="A354" s="9" t="s">
        <v>320</v>
      </c>
      <c r="B354" s="9" t="s">
        <v>30</v>
      </c>
      <c r="C354" s="9" t="s">
        <v>66</v>
      </c>
      <c r="D354" s="9" t="s">
        <v>233</v>
      </c>
      <c r="E354" s="9" t="s">
        <v>33</v>
      </c>
      <c r="F354" s="10" t="s">
        <v>34</v>
      </c>
      <c r="G354" s="9">
        <v>1120</v>
      </c>
      <c r="H354" s="9">
        <v>3480</v>
      </c>
      <c r="I354" s="11" t="s">
        <v>324</v>
      </c>
      <c r="J354" s="37" t="s">
        <v>447</v>
      </c>
      <c r="K354" s="12">
        <v>11000000</v>
      </c>
      <c r="L354" s="12">
        <v>0</v>
      </c>
      <c r="M354" s="13">
        <f t="shared" si="39"/>
        <v>11000000</v>
      </c>
      <c r="N354" s="12">
        <v>0</v>
      </c>
      <c r="O354" s="12">
        <v>4873117.6900000004</v>
      </c>
      <c r="P354" s="12">
        <v>0</v>
      </c>
      <c r="Q354" s="12">
        <v>3516401.8</v>
      </c>
      <c r="R354" s="12">
        <v>3516401.8</v>
      </c>
      <c r="S354" s="12">
        <v>2610480.5099999998</v>
      </c>
      <c r="T354" s="12">
        <v>2610480.5099999998</v>
      </c>
      <c r="U354" s="12">
        <v>0</v>
      </c>
      <c r="V354" s="13">
        <f t="shared" si="40"/>
        <v>2610480.5099999998</v>
      </c>
      <c r="W354" s="14">
        <f t="shared" si="35"/>
        <v>0.3196728909090909</v>
      </c>
      <c r="X354" s="14">
        <f t="shared" si="36"/>
        <v>0.3196728909090909</v>
      </c>
      <c r="Y354" s="14">
        <f t="shared" si="37"/>
        <v>0.44301069909090912</v>
      </c>
      <c r="Z354" s="14">
        <f t="shared" si="38"/>
        <v>0.76268358999999997</v>
      </c>
    </row>
    <row r="355" spans="1:26" ht="39" outlineLevel="2" x14ac:dyDescent="0.35">
      <c r="A355" s="9" t="s">
        <v>326</v>
      </c>
      <c r="B355" s="9" t="s">
        <v>30</v>
      </c>
      <c r="C355" s="9" t="s">
        <v>66</v>
      </c>
      <c r="D355" s="9" t="s">
        <v>79</v>
      </c>
      <c r="E355" s="9" t="s">
        <v>33</v>
      </c>
      <c r="F355" s="10" t="s">
        <v>34</v>
      </c>
      <c r="G355" s="9">
        <v>1120</v>
      </c>
      <c r="H355" s="9">
        <v>3460</v>
      </c>
      <c r="I355" s="11" t="s">
        <v>327</v>
      </c>
      <c r="J355" s="37" t="s">
        <v>447</v>
      </c>
      <c r="K355" s="12">
        <v>14808000</v>
      </c>
      <c r="L355" s="12">
        <v>0</v>
      </c>
      <c r="M355" s="13">
        <f t="shared" si="39"/>
        <v>14808000</v>
      </c>
      <c r="N355" s="12">
        <v>0</v>
      </c>
      <c r="O355" s="12">
        <v>14808000</v>
      </c>
      <c r="P355" s="12">
        <v>0</v>
      </c>
      <c r="Q355" s="12">
        <v>0</v>
      </c>
      <c r="R355" s="12">
        <v>0</v>
      </c>
      <c r="S355" s="12">
        <v>0</v>
      </c>
      <c r="T355" s="12">
        <v>0</v>
      </c>
      <c r="U355" s="12">
        <v>0</v>
      </c>
      <c r="V355" s="13">
        <f t="shared" si="40"/>
        <v>0</v>
      </c>
      <c r="W355" s="14">
        <f t="shared" si="35"/>
        <v>0</v>
      </c>
      <c r="X355" s="14">
        <f t="shared" si="36"/>
        <v>0</v>
      </c>
      <c r="Y355" s="14">
        <f t="shared" si="37"/>
        <v>1</v>
      </c>
      <c r="Z355" s="14">
        <f t="shared" si="38"/>
        <v>1</v>
      </c>
    </row>
    <row r="356" spans="1:26" outlineLevel="2" x14ac:dyDescent="0.35">
      <c r="A356" s="9" t="s">
        <v>326</v>
      </c>
      <c r="B356" s="9" t="s">
        <v>30</v>
      </c>
      <c r="C356" s="9" t="s">
        <v>66</v>
      </c>
      <c r="D356" s="9" t="s">
        <v>81</v>
      </c>
      <c r="E356" s="9" t="s">
        <v>33</v>
      </c>
      <c r="F356" s="10" t="s">
        <v>34</v>
      </c>
      <c r="G356" s="9">
        <v>1120</v>
      </c>
      <c r="H356" s="9">
        <v>3460</v>
      </c>
      <c r="I356" s="11" t="s">
        <v>82</v>
      </c>
      <c r="J356" s="12">
        <v>300000000</v>
      </c>
      <c r="K356" s="12">
        <v>193580</v>
      </c>
      <c r="L356" s="12">
        <v>0</v>
      </c>
      <c r="M356" s="13">
        <f t="shared" si="39"/>
        <v>193580</v>
      </c>
      <c r="N356" s="12">
        <v>0</v>
      </c>
      <c r="O356" s="12">
        <v>112596</v>
      </c>
      <c r="P356" s="12">
        <v>0</v>
      </c>
      <c r="Q356" s="12">
        <v>80984</v>
      </c>
      <c r="R356" s="12">
        <v>80984</v>
      </c>
      <c r="S356" s="12">
        <v>0</v>
      </c>
      <c r="T356" s="12">
        <v>0</v>
      </c>
      <c r="U356" s="12">
        <v>0</v>
      </c>
      <c r="V356" s="13">
        <f t="shared" si="40"/>
        <v>0</v>
      </c>
      <c r="W356" s="14">
        <f t="shared" si="35"/>
        <v>0.41834900299617728</v>
      </c>
      <c r="X356" s="14">
        <f t="shared" si="36"/>
        <v>0.41834900299617728</v>
      </c>
      <c r="Y356" s="14">
        <f t="shared" si="37"/>
        <v>0.58165099700382272</v>
      </c>
      <c r="Z356" s="14">
        <f t="shared" si="38"/>
        <v>1</v>
      </c>
    </row>
    <row r="357" spans="1:26" outlineLevel="2" x14ac:dyDescent="0.35">
      <c r="A357" s="9" t="s">
        <v>326</v>
      </c>
      <c r="B357" s="9" t="s">
        <v>30</v>
      </c>
      <c r="C357" s="9" t="s">
        <v>66</v>
      </c>
      <c r="D357" s="9" t="s">
        <v>83</v>
      </c>
      <c r="E357" s="9" t="s">
        <v>33</v>
      </c>
      <c r="F357" s="10" t="s">
        <v>34</v>
      </c>
      <c r="G357" s="9">
        <v>1120</v>
      </c>
      <c r="H357" s="9">
        <v>3460</v>
      </c>
      <c r="I357" s="11" t="s">
        <v>84</v>
      </c>
      <c r="J357" s="12">
        <v>9925104</v>
      </c>
      <c r="K357" s="12">
        <v>9925104</v>
      </c>
      <c r="L357" s="12">
        <v>0</v>
      </c>
      <c r="M357" s="13">
        <f t="shared" si="39"/>
        <v>9925104</v>
      </c>
      <c r="N357" s="12">
        <v>0</v>
      </c>
      <c r="O357" s="12">
        <v>244804</v>
      </c>
      <c r="P357" s="12">
        <v>0</v>
      </c>
      <c r="Q357" s="12">
        <v>8932700</v>
      </c>
      <c r="R357" s="12">
        <v>8932700</v>
      </c>
      <c r="S357" s="12">
        <v>747600</v>
      </c>
      <c r="T357" s="12">
        <v>747600</v>
      </c>
      <c r="U357" s="12">
        <v>0</v>
      </c>
      <c r="V357" s="13">
        <f t="shared" si="40"/>
        <v>747600</v>
      </c>
      <c r="W357" s="14">
        <f t="shared" si="35"/>
        <v>0.90001072029068918</v>
      </c>
      <c r="X357" s="14">
        <f t="shared" si="36"/>
        <v>0.90001072029068918</v>
      </c>
      <c r="Y357" s="14">
        <f t="shared" si="37"/>
        <v>2.466513197242064E-2</v>
      </c>
      <c r="Z357" s="14">
        <f t="shared" si="38"/>
        <v>0.92467585226310978</v>
      </c>
    </row>
    <row r="358" spans="1:26" outlineLevel="1" x14ac:dyDescent="0.35">
      <c r="A358" s="24"/>
      <c r="B358" s="24"/>
      <c r="C358" s="24" t="s">
        <v>461</v>
      </c>
      <c r="D358" s="24"/>
      <c r="E358" s="24"/>
      <c r="F358" s="25"/>
      <c r="G358" s="24"/>
      <c r="H358" s="24"/>
      <c r="I358" s="26"/>
      <c r="J358" s="27">
        <f t="shared" ref="J358:V358" si="41">SUBTOTAL(9,J249:J357)</f>
        <v>36922289881</v>
      </c>
      <c r="K358" s="27">
        <f t="shared" si="41"/>
        <v>33137259083</v>
      </c>
      <c r="L358" s="27">
        <f t="shared" si="41"/>
        <v>746469824.50999987</v>
      </c>
      <c r="M358" s="27">
        <f t="shared" si="41"/>
        <v>33137259083</v>
      </c>
      <c r="N358" s="27">
        <f t="shared" si="41"/>
        <v>785997252.31000006</v>
      </c>
      <c r="O358" s="27">
        <f t="shared" si="41"/>
        <v>7734985705.1500015</v>
      </c>
      <c r="P358" s="27">
        <f t="shared" si="41"/>
        <v>1185073875.0600002</v>
      </c>
      <c r="Q358" s="27">
        <f t="shared" si="41"/>
        <v>20406282456.650002</v>
      </c>
      <c r="R358" s="27">
        <f t="shared" si="41"/>
        <v>20150066809.530006</v>
      </c>
      <c r="S358" s="27">
        <f t="shared" si="41"/>
        <v>2283249967.8200006</v>
      </c>
      <c r="T358" s="27">
        <f t="shared" si="41"/>
        <v>3024919793.8300009</v>
      </c>
      <c r="U358" s="27">
        <f t="shared" si="41"/>
        <v>0</v>
      </c>
      <c r="V358" s="27">
        <f t="shared" si="41"/>
        <v>3024919793.8300004</v>
      </c>
      <c r="W358" s="28">
        <f t="shared" si="35"/>
        <v>0.61581081300471185</v>
      </c>
      <c r="X358" s="28">
        <f t="shared" si="36"/>
        <v>0.61581081300471185</v>
      </c>
      <c r="Y358" s="28">
        <f t="shared" si="37"/>
        <v>0.29290463668732886</v>
      </c>
      <c r="Z358" s="28">
        <f t="shared" si="38"/>
        <v>0.90871544969204066</v>
      </c>
    </row>
    <row r="359" spans="1:26" outlineLevel="2" x14ac:dyDescent="0.35">
      <c r="A359" s="18" t="s">
        <v>29</v>
      </c>
      <c r="B359" s="18" t="s">
        <v>30</v>
      </c>
      <c r="C359" s="18" t="s">
        <v>97</v>
      </c>
      <c r="D359" s="18" t="s">
        <v>98</v>
      </c>
      <c r="E359" s="18" t="s">
        <v>33</v>
      </c>
      <c r="F359" s="19" t="s">
        <v>34</v>
      </c>
      <c r="G359" s="18">
        <v>1120</v>
      </c>
      <c r="H359" s="18">
        <v>3480</v>
      </c>
      <c r="I359" s="20" t="s">
        <v>99</v>
      </c>
      <c r="J359" s="21">
        <v>168486</v>
      </c>
      <c r="K359" s="21">
        <v>168486</v>
      </c>
      <c r="L359" s="21">
        <v>0</v>
      </c>
      <c r="M359" s="22">
        <f t="shared" ref="M359:M390" si="42">+K359</f>
        <v>168486</v>
      </c>
      <c r="N359" s="21">
        <v>0</v>
      </c>
      <c r="O359" s="21">
        <v>0</v>
      </c>
      <c r="P359" s="21">
        <v>0</v>
      </c>
      <c r="Q359" s="21">
        <v>0</v>
      </c>
      <c r="R359" s="21">
        <v>0</v>
      </c>
      <c r="S359" s="21">
        <v>168486</v>
      </c>
      <c r="T359" s="21">
        <v>168486</v>
      </c>
      <c r="U359" s="21">
        <v>0</v>
      </c>
      <c r="V359" s="22">
        <f t="shared" ref="V359:V390" si="43">+M359-N359-O359-P359-Q359</f>
        <v>168486</v>
      </c>
      <c r="W359" s="23">
        <f t="shared" si="35"/>
        <v>0</v>
      </c>
      <c r="X359" s="23">
        <f t="shared" si="36"/>
        <v>0</v>
      </c>
      <c r="Y359" s="23">
        <f t="shared" si="37"/>
        <v>0</v>
      </c>
      <c r="Z359" s="23">
        <f t="shared" si="38"/>
        <v>0</v>
      </c>
    </row>
    <row r="360" spans="1:26" outlineLevel="2" x14ac:dyDescent="0.35">
      <c r="A360" s="9" t="s">
        <v>29</v>
      </c>
      <c r="B360" s="9" t="s">
        <v>30</v>
      </c>
      <c r="C360" s="9" t="s">
        <v>97</v>
      </c>
      <c r="D360" s="9" t="s">
        <v>100</v>
      </c>
      <c r="E360" s="9" t="s">
        <v>33</v>
      </c>
      <c r="F360" s="10" t="s">
        <v>34</v>
      </c>
      <c r="G360" s="9">
        <v>1120</v>
      </c>
      <c r="H360" s="9">
        <v>3480</v>
      </c>
      <c r="I360" s="11" t="s">
        <v>101</v>
      </c>
      <c r="J360" s="12">
        <v>71746</v>
      </c>
      <c r="K360" s="12">
        <v>571746</v>
      </c>
      <c r="L360" s="12">
        <v>0</v>
      </c>
      <c r="M360" s="13">
        <f t="shared" si="42"/>
        <v>571746</v>
      </c>
      <c r="N360" s="12">
        <v>0</v>
      </c>
      <c r="O360" s="12">
        <v>0</v>
      </c>
      <c r="P360" s="12">
        <v>0</v>
      </c>
      <c r="Q360" s="12">
        <v>0</v>
      </c>
      <c r="R360" s="12">
        <v>0</v>
      </c>
      <c r="S360" s="12">
        <v>571746</v>
      </c>
      <c r="T360" s="12">
        <v>571746</v>
      </c>
      <c r="U360" s="12">
        <v>0</v>
      </c>
      <c r="V360" s="13">
        <f t="shared" si="43"/>
        <v>571746</v>
      </c>
      <c r="W360" s="14">
        <f t="shared" si="35"/>
        <v>0</v>
      </c>
      <c r="X360" s="14">
        <f t="shared" si="36"/>
        <v>0</v>
      </c>
      <c r="Y360" s="14">
        <f t="shared" si="37"/>
        <v>0</v>
      </c>
      <c r="Z360" s="14">
        <f t="shared" si="38"/>
        <v>0</v>
      </c>
    </row>
    <row r="361" spans="1:26" outlineLevel="2" x14ac:dyDescent="0.35">
      <c r="A361" s="9" t="s">
        <v>29</v>
      </c>
      <c r="B361" s="9" t="s">
        <v>30</v>
      </c>
      <c r="C361" s="9" t="s">
        <v>97</v>
      </c>
      <c r="D361" s="9" t="s">
        <v>102</v>
      </c>
      <c r="E361" s="9" t="s">
        <v>33</v>
      </c>
      <c r="F361" s="10" t="s">
        <v>34</v>
      </c>
      <c r="G361" s="9">
        <v>1120</v>
      </c>
      <c r="H361" s="9">
        <v>3480</v>
      </c>
      <c r="I361" s="11" t="s">
        <v>103</v>
      </c>
      <c r="J361" s="12">
        <v>60800</v>
      </c>
      <c r="K361" s="12">
        <v>60800</v>
      </c>
      <c r="L361" s="12">
        <v>60800</v>
      </c>
      <c r="M361" s="13">
        <f t="shared" si="42"/>
        <v>60800</v>
      </c>
      <c r="N361" s="12">
        <v>0</v>
      </c>
      <c r="O361" s="12">
        <v>0</v>
      </c>
      <c r="P361" s="12">
        <v>0</v>
      </c>
      <c r="Q361" s="12">
        <v>0</v>
      </c>
      <c r="R361" s="12">
        <v>0</v>
      </c>
      <c r="S361" s="12">
        <v>0</v>
      </c>
      <c r="T361" s="12">
        <v>60800</v>
      </c>
      <c r="U361" s="12">
        <v>0</v>
      </c>
      <c r="V361" s="13">
        <f t="shared" si="43"/>
        <v>60800</v>
      </c>
      <c r="W361" s="14">
        <f t="shared" si="35"/>
        <v>0</v>
      </c>
      <c r="X361" s="14">
        <f t="shared" si="36"/>
        <v>0</v>
      </c>
      <c r="Y361" s="14">
        <f t="shared" si="37"/>
        <v>0</v>
      </c>
      <c r="Z361" s="14">
        <f t="shared" si="38"/>
        <v>0</v>
      </c>
    </row>
    <row r="362" spans="1:26" outlineLevel="2" x14ac:dyDescent="0.35">
      <c r="A362" s="9" t="s">
        <v>29</v>
      </c>
      <c r="B362" s="9" t="s">
        <v>30</v>
      </c>
      <c r="C362" s="9" t="s">
        <v>97</v>
      </c>
      <c r="D362" s="9" t="s">
        <v>104</v>
      </c>
      <c r="E362" s="9" t="s">
        <v>33</v>
      </c>
      <c r="F362" s="10" t="s">
        <v>34</v>
      </c>
      <c r="G362" s="9">
        <v>1120</v>
      </c>
      <c r="H362" s="9">
        <v>3480</v>
      </c>
      <c r="I362" s="11" t="s">
        <v>105</v>
      </c>
      <c r="J362" s="12">
        <v>11620280</v>
      </c>
      <c r="K362" s="12">
        <v>11620280</v>
      </c>
      <c r="L362" s="12">
        <v>6820280</v>
      </c>
      <c r="M362" s="13">
        <f t="shared" si="42"/>
        <v>11620280</v>
      </c>
      <c r="N362" s="12">
        <v>0</v>
      </c>
      <c r="O362" s="12">
        <v>0</v>
      </c>
      <c r="P362" s="12">
        <v>0</v>
      </c>
      <c r="Q362" s="12">
        <v>0</v>
      </c>
      <c r="R362" s="12">
        <v>0</v>
      </c>
      <c r="S362" s="12">
        <v>4800000</v>
      </c>
      <c r="T362" s="12">
        <v>11620280</v>
      </c>
      <c r="U362" s="12">
        <v>0</v>
      </c>
      <c r="V362" s="13">
        <f t="shared" si="43"/>
        <v>11620280</v>
      </c>
      <c r="W362" s="14">
        <f t="shared" si="35"/>
        <v>0</v>
      </c>
      <c r="X362" s="14">
        <f t="shared" si="36"/>
        <v>0</v>
      </c>
      <c r="Y362" s="14">
        <f t="shared" si="37"/>
        <v>0</v>
      </c>
      <c r="Z362" s="14">
        <f t="shared" si="38"/>
        <v>0</v>
      </c>
    </row>
    <row r="363" spans="1:26" ht="26" outlineLevel="2" x14ac:dyDescent="0.35">
      <c r="A363" s="9" t="s">
        <v>29</v>
      </c>
      <c r="B363" s="9" t="s">
        <v>30</v>
      </c>
      <c r="C363" s="9" t="s">
        <v>97</v>
      </c>
      <c r="D363" s="9" t="s">
        <v>106</v>
      </c>
      <c r="E363" s="9" t="s">
        <v>33</v>
      </c>
      <c r="F363" s="10" t="s">
        <v>34</v>
      </c>
      <c r="G363" s="9">
        <v>1120</v>
      </c>
      <c r="H363" s="9">
        <v>3480</v>
      </c>
      <c r="I363" s="11" t="s">
        <v>107</v>
      </c>
      <c r="J363" s="12">
        <v>3265175</v>
      </c>
      <c r="K363" s="12">
        <v>3815175</v>
      </c>
      <c r="L363" s="12">
        <v>0</v>
      </c>
      <c r="M363" s="13">
        <f t="shared" si="42"/>
        <v>3815175</v>
      </c>
      <c r="N363" s="12">
        <v>0</v>
      </c>
      <c r="O363" s="12">
        <v>0</v>
      </c>
      <c r="P363" s="12">
        <v>0</v>
      </c>
      <c r="Q363" s="12">
        <v>2578743.7799999998</v>
      </c>
      <c r="R363" s="12">
        <v>2578743.7799999998</v>
      </c>
      <c r="S363" s="12">
        <v>1236431.22</v>
      </c>
      <c r="T363" s="12">
        <v>1236431.22</v>
      </c>
      <c r="U363" s="12">
        <v>0</v>
      </c>
      <c r="V363" s="13">
        <f t="shared" si="43"/>
        <v>1236431.2200000002</v>
      </c>
      <c r="W363" s="14">
        <f t="shared" si="35"/>
        <v>0.67591756079341048</v>
      </c>
      <c r="X363" s="14">
        <f t="shared" si="36"/>
        <v>0.67591756079341048</v>
      </c>
      <c r="Y363" s="14">
        <f t="shared" si="37"/>
        <v>0</v>
      </c>
      <c r="Z363" s="14">
        <f t="shared" si="38"/>
        <v>0.67591756079341048</v>
      </c>
    </row>
    <row r="364" spans="1:26" outlineLevel="2" x14ac:dyDescent="0.35">
      <c r="A364" s="9" t="s">
        <v>29</v>
      </c>
      <c r="B364" s="9" t="s">
        <v>30</v>
      </c>
      <c r="C364" s="9" t="s">
        <v>97</v>
      </c>
      <c r="D364" s="9" t="s">
        <v>108</v>
      </c>
      <c r="E364" s="9" t="s">
        <v>33</v>
      </c>
      <c r="F364" s="10" t="s">
        <v>34</v>
      </c>
      <c r="G364" s="9">
        <v>1120</v>
      </c>
      <c r="H364" s="9">
        <v>3480</v>
      </c>
      <c r="I364" s="11" t="s">
        <v>109</v>
      </c>
      <c r="J364" s="12">
        <v>70492</v>
      </c>
      <c r="K364" s="12">
        <v>70492</v>
      </c>
      <c r="L364" s="12">
        <v>32465</v>
      </c>
      <c r="M364" s="13">
        <f t="shared" si="42"/>
        <v>70492</v>
      </c>
      <c r="N364" s="12">
        <v>0</v>
      </c>
      <c r="O364" s="12">
        <v>0</v>
      </c>
      <c r="P364" s="12">
        <v>0</v>
      </c>
      <c r="Q364" s="12">
        <v>33222</v>
      </c>
      <c r="R364" s="12">
        <v>0</v>
      </c>
      <c r="S364" s="12">
        <v>4805</v>
      </c>
      <c r="T364" s="12">
        <v>37270</v>
      </c>
      <c r="U364" s="12">
        <v>0</v>
      </c>
      <c r="V364" s="13">
        <f t="shared" si="43"/>
        <v>37270</v>
      </c>
      <c r="W364" s="14">
        <f t="shared" si="35"/>
        <v>0.47128752198831075</v>
      </c>
      <c r="X364" s="14">
        <f t="shared" si="36"/>
        <v>0.47128752198831075</v>
      </c>
      <c r="Y364" s="14">
        <f t="shared" si="37"/>
        <v>0</v>
      </c>
      <c r="Z364" s="14">
        <f t="shared" si="38"/>
        <v>0.47128752198831075</v>
      </c>
    </row>
    <row r="365" spans="1:26" outlineLevel="2" x14ac:dyDescent="0.35">
      <c r="A365" s="9" t="s">
        <v>29</v>
      </c>
      <c r="B365" s="9" t="s">
        <v>30</v>
      </c>
      <c r="C365" s="9" t="s">
        <v>97</v>
      </c>
      <c r="D365" s="9" t="s">
        <v>110</v>
      </c>
      <c r="E365" s="9" t="s">
        <v>33</v>
      </c>
      <c r="F365" s="10" t="s">
        <v>34</v>
      </c>
      <c r="G365" s="9">
        <v>1120</v>
      </c>
      <c r="H365" s="9">
        <v>3480</v>
      </c>
      <c r="I365" s="11" t="s">
        <v>111</v>
      </c>
      <c r="J365" s="12">
        <v>31490</v>
      </c>
      <c r="K365" s="12">
        <v>31490</v>
      </c>
      <c r="L365" s="12">
        <v>31490</v>
      </c>
      <c r="M365" s="13">
        <f t="shared" si="42"/>
        <v>31490</v>
      </c>
      <c r="N365" s="12">
        <v>0</v>
      </c>
      <c r="O365" s="12">
        <v>0</v>
      </c>
      <c r="P365" s="12">
        <v>0</v>
      </c>
      <c r="Q365" s="12">
        <v>0</v>
      </c>
      <c r="R365" s="12">
        <v>0</v>
      </c>
      <c r="S365" s="12">
        <v>0</v>
      </c>
      <c r="T365" s="12">
        <v>31490</v>
      </c>
      <c r="U365" s="12">
        <v>0</v>
      </c>
      <c r="V365" s="13">
        <f t="shared" si="43"/>
        <v>31490</v>
      </c>
      <c r="W365" s="14">
        <f t="shared" si="35"/>
        <v>0</v>
      </c>
      <c r="X365" s="14">
        <f t="shared" si="36"/>
        <v>0</v>
      </c>
      <c r="Y365" s="14">
        <f t="shared" si="37"/>
        <v>0</v>
      </c>
      <c r="Z365" s="14">
        <f t="shared" si="38"/>
        <v>0</v>
      </c>
    </row>
    <row r="366" spans="1:26" outlineLevel="2" x14ac:dyDescent="0.35">
      <c r="A366" s="9" t="s">
        <v>29</v>
      </c>
      <c r="B366" s="9" t="s">
        <v>30</v>
      </c>
      <c r="C366" s="9" t="s">
        <v>97</v>
      </c>
      <c r="D366" s="9" t="s">
        <v>112</v>
      </c>
      <c r="E366" s="9" t="s">
        <v>33</v>
      </c>
      <c r="F366" s="10" t="s">
        <v>34</v>
      </c>
      <c r="G366" s="9">
        <v>1120</v>
      </c>
      <c r="H366" s="9">
        <v>3480</v>
      </c>
      <c r="I366" s="11" t="s">
        <v>113</v>
      </c>
      <c r="J366" s="12">
        <v>9647625</v>
      </c>
      <c r="K366" s="12">
        <v>9347625</v>
      </c>
      <c r="L366" s="12">
        <v>5783090.0599999996</v>
      </c>
      <c r="M366" s="13">
        <f t="shared" si="42"/>
        <v>9347625</v>
      </c>
      <c r="N366" s="12">
        <v>0</v>
      </c>
      <c r="O366" s="12">
        <v>411916.88</v>
      </c>
      <c r="P366" s="12">
        <v>0</v>
      </c>
      <c r="Q366" s="12">
        <v>2452618.06</v>
      </c>
      <c r="R366" s="12">
        <v>2452618.06</v>
      </c>
      <c r="S366" s="12">
        <v>700000</v>
      </c>
      <c r="T366" s="12">
        <v>6483090.0599999996</v>
      </c>
      <c r="U366" s="12">
        <v>0</v>
      </c>
      <c r="V366" s="13">
        <f t="shared" si="43"/>
        <v>6483090.0599999987</v>
      </c>
      <c r="W366" s="14">
        <f t="shared" si="35"/>
        <v>0.26237873898450143</v>
      </c>
      <c r="X366" s="14">
        <f t="shared" si="36"/>
        <v>0.26237873898450143</v>
      </c>
      <c r="Y366" s="14">
        <f t="shared" si="37"/>
        <v>4.4066474639280033E-2</v>
      </c>
      <c r="Z366" s="14">
        <f t="shared" si="38"/>
        <v>0.30644521362378147</v>
      </c>
    </row>
    <row r="367" spans="1:26" ht="26" outlineLevel="2" x14ac:dyDescent="0.35">
      <c r="A367" s="9" t="s">
        <v>29</v>
      </c>
      <c r="B367" s="9" t="s">
        <v>30</v>
      </c>
      <c r="C367" s="9" t="s">
        <v>97</v>
      </c>
      <c r="D367" s="9" t="s">
        <v>114</v>
      </c>
      <c r="E367" s="9" t="s">
        <v>33</v>
      </c>
      <c r="F367" s="10" t="s">
        <v>34</v>
      </c>
      <c r="G367" s="9">
        <v>1120</v>
      </c>
      <c r="H367" s="9">
        <v>3480</v>
      </c>
      <c r="I367" s="11" t="s">
        <v>115</v>
      </c>
      <c r="J367" s="12">
        <v>525000</v>
      </c>
      <c r="K367" s="12">
        <v>525000</v>
      </c>
      <c r="L367" s="12">
        <v>525000</v>
      </c>
      <c r="M367" s="13">
        <f t="shared" si="42"/>
        <v>525000</v>
      </c>
      <c r="N367" s="12">
        <v>0</v>
      </c>
      <c r="O367" s="12">
        <v>0</v>
      </c>
      <c r="P367" s="12">
        <v>0</v>
      </c>
      <c r="Q367" s="12">
        <v>0</v>
      </c>
      <c r="R367" s="12">
        <v>0</v>
      </c>
      <c r="S367" s="12">
        <v>0</v>
      </c>
      <c r="T367" s="12">
        <v>525000</v>
      </c>
      <c r="U367" s="12">
        <v>0</v>
      </c>
      <c r="V367" s="13">
        <f t="shared" si="43"/>
        <v>525000</v>
      </c>
      <c r="W367" s="14">
        <f t="shared" si="35"/>
        <v>0</v>
      </c>
      <c r="X367" s="14">
        <f t="shared" si="36"/>
        <v>0</v>
      </c>
      <c r="Y367" s="14">
        <f t="shared" si="37"/>
        <v>0</v>
      </c>
      <c r="Z367" s="14">
        <f t="shared" si="38"/>
        <v>0</v>
      </c>
    </row>
    <row r="368" spans="1:26" outlineLevel="2" x14ac:dyDescent="0.35">
      <c r="A368" s="9" t="s">
        <v>29</v>
      </c>
      <c r="B368" s="9" t="s">
        <v>30</v>
      </c>
      <c r="C368" s="9" t="s">
        <v>97</v>
      </c>
      <c r="D368" s="9" t="s">
        <v>116</v>
      </c>
      <c r="E368" s="9" t="s">
        <v>33</v>
      </c>
      <c r="F368" s="10" t="s">
        <v>34</v>
      </c>
      <c r="G368" s="9">
        <v>1120</v>
      </c>
      <c r="H368" s="9">
        <v>3480</v>
      </c>
      <c r="I368" s="11" t="s">
        <v>117</v>
      </c>
      <c r="J368" s="12">
        <v>10147373</v>
      </c>
      <c r="K368" s="12">
        <v>10147373</v>
      </c>
      <c r="L368" s="12">
        <v>3956153</v>
      </c>
      <c r="M368" s="13">
        <f t="shared" si="42"/>
        <v>10147373</v>
      </c>
      <c r="N368" s="12">
        <v>0</v>
      </c>
      <c r="O368" s="12">
        <v>0</v>
      </c>
      <c r="P368" s="12">
        <v>0</v>
      </c>
      <c r="Q368" s="12">
        <v>3921729</v>
      </c>
      <c r="R368" s="12">
        <v>3921729</v>
      </c>
      <c r="S368" s="12">
        <v>2269491</v>
      </c>
      <c r="T368" s="12">
        <v>6225644</v>
      </c>
      <c r="U368" s="12">
        <v>0</v>
      </c>
      <c r="V368" s="13">
        <f t="shared" si="43"/>
        <v>6225644</v>
      </c>
      <c r="W368" s="14">
        <f t="shared" si="35"/>
        <v>0.38647726855019521</v>
      </c>
      <c r="X368" s="14">
        <f t="shared" si="36"/>
        <v>0.38647726855019521</v>
      </c>
      <c r="Y368" s="14">
        <f t="shared" si="37"/>
        <v>0</v>
      </c>
      <c r="Z368" s="14">
        <f t="shared" si="38"/>
        <v>0.38647726855019521</v>
      </c>
    </row>
    <row r="369" spans="1:26" outlineLevel="2" x14ac:dyDescent="0.35">
      <c r="A369" s="9" t="s">
        <v>29</v>
      </c>
      <c r="B369" s="9" t="s">
        <v>30</v>
      </c>
      <c r="C369" s="9" t="s">
        <v>97</v>
      </c>
      <c r="D369" s="9" t="s">
        <v>118</v>
      </c>
      <c r="E369" s="9" t="s">
        <v>33</v>
      </c>
      <c r="F369" s="10" t="s">
        <v>34</v>
      </c>
      <c r="G369" s="9">
        <v>1120</v>
      </c>
      <c r="H369" s="9">
        <v>3480</v>
      </c>
      <c r="I369" s="11" t="s">
        <v>119</v>
      </c>
      <c r="J369" s="12">
        <v>2815000</v>
      </c>
      <c r="K369" s="12">
        <v>2065000</v>
      </c>
      <c r="L369" s="12">
        <v>1795498</v>
      </c>
      <c r="M369" s="13">
        <f t="shared" si="42"/>
        <v>2065000</v>
      </c>
      <c r="N369" s="12">
        <v>0</v>
      </c>
      <c r="O369" s="12">
        <v>0</v>
      </c>
      <c r="P369" s="12">
        <v>0</v>
      </c>
      <c r="Q369" s="12">
        <v>269501.95</v>
      </c>
      <c r="R369" s="12">
        <v>269501.95</v>
      </c>
      <c r="S369" s="12">
        <v>0.05</v>
      </c>
      <c r="T369" s="12">
        <v>1795498.05</v>
      </c>
      <c r="U369" s="12">
        <v>0</v>
      </c>
      <c r="V369" s="13">
        <f t="shared" si="43"/>
        <v>1795498.05</v>
      </c>
      <c r="W369" s="14">
        <f t="shared" si="35"/>
        <v>0.13050941888619855</v>
      </c>
      <c r="X369" s="14">
        <f t="shared" si="36"/>
        <v>0.13050941888619855</v>
      </c>
      <c r="Y369" s="14">
        <f t="shared" si="37"/>
        <v>0</v>
      </c>
      <c r="Z369" s="14">
        <f t="shared" si="38"/>
        <v>0.13050941888619855</v>
      </c>
    </row>
    <row r="370" spans="1:26" outlineLevel="2" x14ac:dyDescent="0.35">
      <c r="A370" s="9" t="s">
        <v>29</v>
      </c>
      <c r="B370" s="9" t="s">
        <v>30</v>
      </c>
      <c r="C370" s="9" t="s">
        <v>97</v>
      </c>
      <c r="D370" s="9" t="s">
        <v>120</v>
      </c>
      <c r="E370" s="9" t="s">
        <v>33</v>
      </c>
      <c r="F370" s="10" t="s">
        <v>34</v>
      </c>
      <c r="G370" s="9">
        <v>1120</v>
      </c>
      <c r="H370" s="9">
        <v>3480</v>
      </c>
      <c r="I370" s="11" t="s">
        <v>121</v>
      </c>
      <c r="J370" s="12">
        <v>179584</v>
      </c>
      <c r="K370" s="12">
        <v>179584</v>
      </c>
      <c r="L370" s="12">
        <v>0</v>
      </c>
      <c r="M370" s="13">
        <f t="shared" si="42"/>
        <v>179584</v>
      </c>
      <c r="N370" s="12">
        <v>0</v>
      </c>
      <c r="O370" s="12">
        <v>0</v>
      </c>
      <c r="P370" s="12">
        <v>0</v>
      </c>
      <c r="Q370" s="12">
        <v>0</v>
      </c>
      <c r="R370" s="12">
        <v>0</v>
      </c>
      <c r="S370" s="12">
        <v>179584</v>
      </c>
      <c r="T370" s="12">
        <v>179584</v>
      </c>
      <c r="U370" s="12">
        <v>0</v>
      </c>
      <c r="V370" s="13">
        <f t="shared" si="43"/>
        <v>179584</v>
      </c>
      <c r="W370" s="14">
        <f t="shared" si="35"/>
        <v>0</v>
      </c>
      <c r="X370" s="14">
        <f t="shared" si="36"/>
        <v>0</v>
      </c>
      <c r="Y370" s="14">
        <f t="shared" si="37"/>
        <v>0</v>
      </c>
      <c r="Z370" s="14">
        <f t="shared" si="38"/>
        <v>0</v>
      </c>
    </row>
    <row r="371" spans="1:26" outlineLevel="2" x14ac:dyDescent="0.35">
      <c r="A371" s="9" t="s">
        <v>29</v>
      </c>
      <c r="B371" s="9" t="s">
        <v>30</v>
      </c>
      <c r="C371" s="9" t="s">
        <v>97</v>
      </c>
      <c r="D371" s="9" t="s">
        <v>122</v>
      </c>
      <c r="E371" s="9" t="s">
        <v>33</v>
      </c>
      <c r="F371" s="10" t="s">
        <v>34</v>
      </c>
      <c r="G371" s="9">
        <v>1120</v>
      </c>
      <c r="H371" s="9">
        <v>3480</v>
      </c>
      <c r="I371" s="11" t="s">
        <v>123</v>
      </c>
      <c r="J371" s="12">
        <v>9850</v>
      </c>
      <c r="K371" s="12">
        <v>9850</v>
      </c>
      <c r="L371" s="12">
        <v>9850</v>
      </c>
      <c r="M371" s="13">
        <f t="shared" si="42"/>
        <v>9850</v>
      </c>
      <c r="N371" s="12">
        <v>0</v>
      </c>
      <c r="O371" s="12">
        <v>0</v>
      </c>
      <c r="P371" s="12">
        <v>0</v>
      </c>
      <c r="Q371" s="12">
        <v>0</v>
      </c>
      <c r="R371" s="12">
        <v>0</v>
      </c>
      <c r="S371" s="12">
        <v>0</v>
      </c>
      <c r="T371" s="12">
        <v>9850</v>
      </c>
      <c r="U371" s="12">
        <v>0</v>
      </c>
      <c r="V371" s="13">
        <f t="shared" si="43"/>
        <v>9850</v>
      </c>
      <c r="W371" s="14">
        <f t="shared" si="35"/>
        <v>0</v>
      </c>
      <c r="X371" s="14">
        <f t="shared" si="36"/>
        <v>0</v>
      </c>
      <c r="Y371" s="14">
        <f t="shared" si="37"/>
        <v>0</v>
      </c>
      <c r="Z371" s="14">
        <f t="shared" si="38"/>
        <v>0</v>
      </c>
    </row>
    <row r="372" spans="1:26" outlineLevel="2" x14ac:dyDescent="0.35">
      <c r="A372" s="9" t="s">
        <v>29</v>
      </c>
      <c r="B372" s="9" t="s">
        <v>30</v>
      </c>
      <c r="C372" s="9" t="s">
        <v>97</v>
      </c>
      <c r="D372" s="9" t="s">
        <v>124</v>
      </c>
      <c r="E372" s="9" t="s">
        <v>33</v>
      </c>
      <c r="F372" s="10" t="s">
        <v>34</v>
      </c>
      <c r="G372" s="9">
        <v>1120</v>
      </c>
      <c r="H372" s="9">
        <v>3480</v>
      </c>
      <c r="I372" s="11" t="s">
        <v>125</v>
      </c>
      <c r="J372" s="12">
        <v>9210</v>
      </c>
      <c r="K372" s="12">
        <v>9210</v>
      </c>
      <c r="L372" s="12">
        <v>9210</v>
      </c>
      <c r="M372" s="13">
        <f t="shared" si="42"/>
        <v>9210</v>
      </c>
      <c r="N372" s="12">
        <v>0</v>
      </c>
      <c r="O372" s="12">
        <v>0</v>
      </c>
      <c r="P372" s="12">
        <v>0</v>
      </c>
      <c r="Q372" s="12">
        <v>0</v>
      </c>
      <c r="R372" s="12">
        <v>0</v>
      </c>
      <c r="S372" s="12">
        <v>0</v>
      </c>
      <c r="T372" s="12">
        <v>9210</v>
      </c>
      <c r="U372" s="12">
        <v>0</v>
      </c>
      <c r="V372" s="13">
        <f t="shared" si="43"/>
        <v>9210</v>
      </c>
      <c r="W372" s="14">
        <f t="shared" si="35"/>
        <v>0</v>
      </c>
      <c r="X372" s="14">
        <f t="shared" si="36"/>
        <v>0</v>
      </c>
      <c r="Y372" s="14">
        <f t="shared" si="37"/>
        <v>0</v>
      </c>
      <c r="Z372" s="14">
        <f t="shared" si="38"/>
        <v>0</v>
      </c>
    </row>
    <row r="373" spans="1:26" outlineLevel="2" x14ac:dyDescent="0.35">
      <c r="A373" s="9" t="s">
        <v>199</v>
      </c>
      <c r="B373" s="9" t="s">
        <v>30</v>
      </c>
      <c r="C373" s="9" t="s">
        <v>97</v>
      </c>
      <c r="D373" s="9" t="s">
        <v>243</v>
      </c>
      <c r="E373" s="9" t="s">
        <v>33</v>
      </c>
      <c r="F373" s="10" t="s">
        <v>34</v>
      </c>
      <c r="G373" s="9">
        <v>1120</v>
      </c>
      <c r="H373" s="9">
        <v>3480</v>
      </c>
      <c r="I373" s="11" t="s">
        <v>244</v>
      </c>
      <c r="J373" s="12">
        <v>400073000</v>
      </c>
      <c r="K373" s="12">
        <v>205103000</v>
      </c>
      <c r="L373" s="12">
        <v>0</v>
      </c>
      <c r="M373" s="13">
        <f t="shared" si="42"/>
        <v>205103000</v>
      </c>
      <c r="N373" s="12">
        <v>0</v>
      </c>
      <c r="O373" s="12">
        <v>32102594.969999999</v>
      </c>
      <c r="P373" s="12">
        <v>0</v>
      </c>
      <c r="Q373" s="12">
        <v>172998170.15000001</v>
      </c>
      <c r="R373" s="12">
        <v>172998170.15000001</v>
      </c>
      <c r="S373" s="12">
        <v>2234.88</v>
      </c>
      <c r="T373" s="12">
        <v>2234.88</v>
      </c>
      <c r="U373" s="12">
        <v>0</v>
      </c>
      <c r="V373" s="13">
        <f t="shared" si="43"/>
        <v>2234.8799999952316</v>
      </c>
      <c r="W373" s="14">
        <f t="shared" si="35"/>
        <v>0.84346972082319616</v>
      </c>
      <c r="X373" s="14">
        <f t="shared" si="36"/>
        <v>0.84346972082319616</v>
      </c>
      <c r="Y373" s="14">
        <f t="shared" si="37"/>
        <v>0.15651938279791128</v>
      </c>
      <c r="Z373" s="14">
        <f t="shared" si="38"/>
        <v>0.99998910362110749</v>
      </c>
    </row>
    <row r="374" spans="1:26" outlineLevel="2" x14ac:dyDescent="0.35">
      <c r="A374" s="9" t="s">
        <v>199</v>
      </c>
      <c r="B374" s="9" t="s">
        <v>30</v>
      </c>
      <c r="C374" s="9" t="s">
        <v>97</v>
      </c>
      <c r="D374" s="9" t="s">
        <v>98</v>
      </c>
      <c r="E374" s="9" t="s">
        <v>33</v>
      </c>
      <c r="F374" s="10" t="s">
        <v>34</v>
      </c>
      <c r="G374" s="9">
        <v>1120</v>
      </c>
      <c r="H374" s="9">
        <v>3480</v>
      </c>
      <c r="I374" s="11" t="s">
        <v>99</v>
      </c>
      <c r="J374" s="12">
        <v>755829</v>
      </c>
      <c r="K374" s="12">
        <v>755829</v>
      </c>
      <c r="L374" s="12">
        <v>0</v>
      </c>
      <c r="M374" s="13">
        <f t="shared" si="42"/>
        <v>755829</v>
      </c>
      <c r="N374" s="12">
        <v>0</v>
      </c>
      <c r="O374" s="12">
        <v>107134.43</v>
      </c>
      <c r="P374" s="12">
        <v>0</v>
      </c>
      <c r="Q374" s="12">
        <v>275914.09000000003</v>
      </c>
      <c r="R374" s="12">
        <v>275914.09000000003</v>
      </c>
      <c r="S374" s="12">
        <v>372780.48</v>
      </c>
      <c r="T374" s="12">
        <v>372780.48</v>
      </c>
      <c r="U374" s="12">
        <v>0</v>
      </c>
      <c r="V374" s="13">
        <f t="shared" si="43"/>
        <v>372780.48000000004</v>
      </c>
      <c r="W374" s="14">
        <f t="shared" si="35"/>
        <v>0.36504829796157601</v>
      </c>
      <c r="X374" s="14">
        <f t="shared" si="36"/>
        <v>0.36504829796157601</v>
      </c>
      <c r="Y374" s="14">
        <f t="shared" si="37"/>
        <v>0.14174427019868249</v>
      </c>
      <c r="Z374" s="14">
        <f t="shared" si="38"/>
        <v>0.50679256816025853</v>
      </c>
    </row>
    <row r="375" spans="1:26" outlineLevel="2" x14ac:dyDescent="0.35">
      <c r="A375" s="9" t="s">
        <v>199</v>
      </c>
      <c r="B375" s="9" t="s">
        <v>30</v>
      </c>
      <c r="C375" s="9" t="s">
        <v>97</v>
      </c>
      <c r="D375" s="9" t="s">
        <v>100</v>
      </c>
      <c r="E375" s="9" t="s">
        <v>33</v>
      </c>
      <c r="F375" s="10" t="s">
        <v>34</v>
      </c>
      <c r="G375" s="9">
        <v>1120</v>
      </c>
      <c r="H375" s="9">
        <v>3480</v>
      </c>
      <c r="I375" s="11" t="s">
        <v>101</v>
      </c>
      <c r="J375" s="12">
        <v>2082381</v>
      </c>
      <c r="K375" s="12">
        <v>2082381</v>
      </c>
      <c r="L375" s="12">
        <v>1438130</v>
      </c>
      <c r="M375" s="13">
        <f t="shared" si="42"/>
        <v>2082381</v>
      </c>
      <c r="N375" s="12">
        <v>0</v>
      </c>
      <c r="O375" s="12">
        <v>269137</v>
      </c>
      <c r="P375" s="12">
        <v>0</v>
      </c>
      <c r="Q375" s="12">
        <v>206648.75</v>
      </c>
      <c r="R375" s="12">
        <v>206648.75</v>
      </c>
      <c r="S375" s="12">
        <v>168465.25</v>
      </c>
      <c r="T375" s="12">
        <v>1606595.25</v>
      </c>
      <c r="U375" s="12">
        <v>0</v>
      </c>
      <c r="V375" s="13">
        <f t="shared" si="43"/>
        <v>1606595.25</v>
      </c>
      <c r="W375" s="14">
        <f t="shared" si="35"/>
        <v>9.9236763109152457E-2</v>
      </c>
      <c r="X375" s="14">
        <f t="shared" si="36"/>
        <v>9.9236763109152457E-2</v>
      </c>
      <c r="Y375" s="14">
        <f t="shared" si="37"/>
        <v>0.12924484040144432</v>
      </c>
      <c r="Z375" s="14">
        <f t="shared" si="38"/>
        <v>0.22848160351059676</v>
      </c>
    </row>
    <row r="376" spans="1:26" outlineLevel="2" x14ac:dyDescent="0.35">
      <c r="A376" s="9" t="s">
        <v>199</v>
      </c>
      <c r="B376" s="9" t="s">
        <v>30</v>
      </c>
      <c r="C376" s="9" t="s">
        <v>97</v>
      </c>
      <c r="D376" s="9" t="s">
        <v>102</v>
      </c>
      <c r="E376" s="9" t="s">
        <v>33</v>
      </c>
      <c r="F376" s="10" t="s">
        <v>34</v>
      </c>
      <c r="G376" s="9">
        <v>1120</v>
      </c>
      <c r="H376" s="9">
        <v>3480</v>
      </c>
      <c r="I376" s="11" t="s">
        <v>103</v>
      </c>
      <c r="J376" s="12">
        <v>233856</v>
      </c>
      <c r="K376" s="12">
        <v>233856</v>
      </c>
      <c r="L376" s="12">
        <v>125880</v>
      </c>
      <c r="M376" s="13">
        <f t="shared" si="42"/>
        <v>233856</v>
      </c>
      <c r="N376" s="12">
        <v>0</v>
      </c>
      <c r="O376" s="12">
        <v>68365</v>
      </c>
      <c r="P376" s="12">
        <v>0</v>
      </c>
      <c r="Q376" s="12">
        <v>30500.17</v>
      </c>
      <c r="R376" s="12">
        <v>30500.17</v>
      </c>
      <c r="S376" s="12">
        <v>9110.83</v>
      </c>
      <c r="T376" s="12">
        <v>134990.82999999999</v>
      </c>
      <c r="U376" s="12">
        <v>0</v>
      </c>
      <c r="V376" s="13">
        <f t="shared" si="43"/>
        <v>134990.83000000002</v>
      </c>
      <c r="W376" s="14">
        <f t="shared" si="35"/>
        <v>0.13042286706349204</v>
      </c>
      <c r="X376" s="14">
        <f t="shared" si="36"/>
        <v>0.13042286706349204</v>
      </c>
      <c r="Y376" s="14">
        <f t="shared" si="37"/>
        <v>0.29233801997810621</v>
      </c>
      <c r="Z376" s="14">
        <f t="shared" si="38"/>
        <v>0.42276088704159825</v>
      </c>
    </row>
    <row r="377" spans="1:26" outlineLevel="2" x14ac:dyDescent="0.35">
      <c r="A377" s="9" t="s">
        <v>199</v>
      </c>
      <c r="B377" s="9" t="s">
        <v>30</v>
      </c>
      <c r="C377" s="9" t="s">
        <v>97</v>
      </c>
      <c r="D377" s="9" t="s">
        <v>245</v>
      </c>
      <c r="E377" s="9" t="s">
        <v>33</v>
      </c>
      <c r="F377" s="10" t="s">
        <v>34</v>
      </c>
      <c r="G377" s="9">
        <v>1120</v>
      </c>
      <c r="H377" s="9">
        <v>3480</v>
      </c>
      <c r="I377" s="11" t="s">
        <v>246</v>
      </c>
      <c r="J377" s="12">
        <v>1656345</v>
      </c>
      <c r="K377" s="12">
        <v>1656345</v>
      </c>
      <c r="L377" s="12">
        <v>926490.34</v>
      </c>
      <c r="M377" s="13">
        <f t="shared" si="42"/>
        <v>1656345</v>
      </c>
      <c r="N377" s="12">
        <v>0</v>
      </c>
      <c r="O377" s="12">
        <v>79019.990000000005</v>
      </c>
      <c r="P377" s="12">
        <v>0</v>
      </c>
      <c r="Q377" s="12">
        <v>650834.67000000004</v>
      </c>
      <c r="R377" s="12">
        <v>650834.67000000004</v>
      </c>
      <c r="S377" s="12">
        <v>0</v>
      </c>
      <c r="T377" s="12">
        <v>926490.34</v>
      </c>
      <c r="U377" s="12">
        <v>0</v>
      </c>
      <c r="V377" s="13">
        <f t="shared" si="43"/>
        <v>926490.34</v>
      </c>
      <c r="W377" s="14">
        <f t="shared" ref="W377:W440" si="44">+IF(K377=0,0,Q377/K377)</f>
        <v>0.39293424377167802</v>
      </c>
      <c r="X377" s="14">
        <f t="shared" ref="X377:X440" si="45">+IF(M377=0,0,Q377/M377)</f>
        <v>0.39293424377167802</v>
      </c>
      <c r="Y377" s="14">
        <f t="shared" ref="Y377:Y440" si="46">+IF(M377=0,0,(N377+O377+P377)/M377)</f>
        <v>4.770744621440582E-2</v>
      </c>
      <c r="Z377" s="14">
        <f t="shared" ref="Z377:Z440" si="47">+X377+Y377</f>
        <v>0.44064168998608383</v>
      </c>
    </row>
    <row r="378" spans="1:26" outlineLevel="2" x14ac:dyDescent="0.35">
      <c r="A378" s="9" t="s">
        <v>199</v>
      </c>
      <c r="B378" s="9" t="s">
        <v>30</v>
      </c>
      <c r="C378" s="9" t="s">
        <v>97</v>
      </c>
      <c r="D378" s="9" t="s">
        <v>247</v>
      </c>
      <c r="E378" s="9" t="s">
        <v>33</v>
      </c>
      <c r="F378" s="10" t="s">
        <v>34</v>
      </c>
      <c r="G378" s="9">
        <v>1120</v>
      </c>
      <c r="H378" s="9">
        <v>3480</v>
      </c>
      <c r="I378" s="11" t="s">
        <v>248</v>
      </c>
      <c r="J378" s="12">
        <v>1766350</v>
      </c>
      <c r="K378" s="12">
        <v>1766350</v>
      </c>
      <c r="L378" s="12">
        <v>1730400</v>
      </c>
      <c r="M378" s="13">
        <f t="shared" si="42"/>
        <v>1766350</v>
      </c>
      <c r="N378" s="12">
        <v>0</v>
      </c>
      <c r="O378" s="12">
        <v>7550.01</v>
      </c>
      <c r="P378" s="12">
        <v>0</v>
      </c>
      <c r="Q378" s="12">
        <v>28399.99</v>
      </c>
      <c r="R378" s="12">
        <v>28399.99</v>
      </c>
      <c r="S378" s="12">
        <v>0</v>
      </c>
      <c r="T378" s="12">
        <v>1730400</v>
      </c>
      <c r="U378" s="12">
        <v>0</v>
      </c>
      <c r="V378" s="13">
        <f t="shared" si="43"/>
        <v>1730400</v>
      </c>
      <c r="W378" s="14">
        <f t="shared" si="44"/>
        <v>1.607834800577462E-2</v>
      </c>
      <c r="X378" s="14">
        <f t="shared" si="45"/>
        <v>1.607834800577462E-2</v>
      </c>
      <c r="Y378" s="14">
        <f t="shared" si="46"/>
        <v>4.2743567243185097E-3</v>
      </c>
      <c r="Z378" s="14">
        <f t="shared" si="47"/>
        <v>2.0352704730093131E-2</v>
      </c>
    </row>
    <row r="379" spans="1:26" outlineLevel="2" x14ac:dyDescent="0.35">
      <c r="A379" s="9" t="s">
        <v>199</v>
      </c>
      <c r="B379" s="9" t="s">
        <v>30</v>
      </c>
      <c r="C379" s="9" t="s">
        <v>97</v>
      </c>
      <c r="D379" s="9" t="s">
        <v>249</v>
      </c>
      <c r="E379" s="9" t="s">
        <v>33</v>
      </c>
      <c r="F379" s="10" t="s">
        <v>34</v>
      </c>
      <c r="G379" s="9">
        <v>1120</v>
      </c>
      <c r="H379" s="9">
        <v>3480</v>
      </c>
      <c r="I379" s="11" t="s">
        <v>250</v>
      </c>
      <c r="J379" s="12">
        <v>1162320</v>
      </c>
      <c r="K379" s="12">
        <v>1162320</v>
      </c>
      <c r="L379" s="12">
        <v>1112320</v>
      </c>
      <c r="M379" s="13">
        <f t="shared" si="42"/>
        <v>1162320</v>
      </c>
      <c r="N379" s="12">
        <v>0</v>
      </c>
      <c r="O379" s="12">
        <v>50000</v>
      </c>
      <c r="P379" s="12">
        <v>0</v>
      </c>
      <c r="Q379" s="12">
        <v>0</v>
      </c>
      <c r="R379" s="12">
        <v>0</v>
      </c>
      <c r="S379" s="12">
        <v>0</v>
      </c>
      <c r="T379" s="12">
        <v>1112320</v>
      </c>
      <c r="U379" s="12">
        <v>0</v>
      </c>
      <c r="V379" s="13">
        <f t="shared" si="43"/>
        <v>1112320</v>
      </c>
      <c r="W379" s="14">
        <f t="shared" si="44"/>
        <v>0</v>
      </c>
      <c r="X379" s="14">
        <f t="shared" si="45"/>
        <v>0</v>
      </c>
      <c r="Y379" s="14">
        <f t="shared" si="46"/>
        <v>4.3017413448964141E-2</v>
      </c>
      <c r="Z379" s="14">
        <f t="shared" si="47"/>
        <v>4.3017413448964141E-2</v>
      </c>
    </row>
    <row r="380" spans="1:26" ht="26" outlineLevel="2" x14ac:dyDescent="0.35">
      <c r="A380" s="9" t="s">
        <v>199</v>
      </c>
      <c r="B380" s="9" t="s">
        <v>30</v>
      </c>
      <c r="C380" s="9" t="s">
        <v>97</v>
      </c>
      <c r="D380" s="9" t="s">
        <v>106</v>
      </c>
      <c r="E380" s="9" t="s">
        <v>33</v>
      </c>
      <c r="F380" s="10" t="s">
        <v>34</v>
      </c>
      <c r="G380" s="9">
        <v>1120</v>
      </c>
      <c r="H380" s="9">
        <v>3480</v>
      </c>
      <c r="I380" s="11" t="s">
        <v>107</v>
      </c>
      <c r="J380" s="12">
        <v>6687049</v>
      </c>
      <c r="K380" s="12">
        <v>6687049</v>
      </c>
      <c r="L380" s="12">
        <v>5075663</v>
      </c>
      <c r="M380" s="13">
        <f t="shared" si="42"/>
        <v>6687049</v>
      </c>
      <c r="N380" s="12">
        <v>0</v>
      </c>
      <c r="O380" s="12">
        <v>1158457.49</v>
      </c>
      <c r="P380" s="12">
        <v>0</v>
      </c>
      <c r="Q380" s="12">
        <v>106279.66</v>
      </c>
      <c r="R380" s="12">
        <v>106279.66</v>
      </c>
      <c r="S380" s="12">
        <v>346648.85</v>
      </c>
      <c r="T380" s="12">
        <v>5422311.8499999996</v>
      </c>
      <c r="U380" s="12">
        <v>0</v>
      </c>
      <c r="V380" s="13">
        <f t="shared" si="43"/>
        <v>5422311.8499999996</v>
      </c>
      <c r="W380" s="14">
        <f t="shared" si="44"/>
        <v>1.5893357443619749E-2</v>
      </c>
      <c r="X380" s="14">
        <f t="shared" si="45"/>
        <v>1.5893357443619749E-2</v>
      </c>
      <c r="Y380" s="14">
        <f t="shared" si="46"/>
        <v>0.17323897133100116</v>
      </c>
      <c r="Z380" s="14">
        <f t="shared" si="47"/>
        <v>0.18913232877462091</v>
      </c>
    </row>
    <row r="381" spans="1:26" outlineLevel="2" x14ac:dyDescent="0.35">
      <c r="A381" s="9" t="s">
        <v>199</v>
      </c>
      <c r="B381" s="9" t="s">
        <v>30</v>
      </c>
      <c r="C381" s="9" t="s">
        <v>97</v>
      </c>
      <c r="D381" s="9" t="s">
        <v>251</v>
      </c>
      <c r="E381" s="9" t="s">
        <v>33</v>
      </c>
      <c r="F381" s="10" t="s">
        <v>34</v>
      </c>
      <c r="G381" s="9">
        <v>1120</v>
      </c>
      <c r="H381" s="9">
        <v>3480</v>
      </c>
      <c r="I381" s="11" t="s">
        <v>252</v>
      </c>
      <c r="J381" s="12">
        <v>1130000</v>
      </c>
      <c r="K381" s="12">
        <v>1130000</v>
      </c>
      <c r="L381" s="12">
        <v>1130000</v>
      </c>
      <c r="M381" s="13">
        <f t="shared" si="42"/>
        <v>1130000</v>
      </c>
      <c r="N381" s="12">
        <v>0</v>
      </c>
      <c r="O381" s="12">
        <v>0</v>
      </c>
      <c r="P381" s="12">
        <v>0</v>
      </c>
      <c r="Q381" s="12">
        <v>0</v>
      </c>
      <c r="R381" s="12">
        <v>0</v>
      </c>
      <c r="S381" s="12">
        <v>0</v>
      </c>
      <c r="T381" s="12">
        <v>1130000</v>
      </c>
      <c r="U381" s="12">
        <v>0</v>
      </c>
      <c r="V381" s="13">
        <f t="shared" si="43"/>
        <v>1130000</v>
      </c>
      <c r="W381" s="14">
        <f t="shared" si="44"/>
        <v>0</v>
      </c>
      <c r="X381" s="14">
        <f t="shared" si="45"/>
        <v>0</v>
      </c>
      <c r="Y381" s="14">
        <f t="shared" si="46"/>
        <v>0</v>
      </c>
      <c r="Z381" s="14">
        <f t="shared" si="47"/>
        <v>0</v>
      </c>
    </row>
    <row r="382" spans="1:26" outlineLevel="2" x14ac:dyDescent="0.35">
      <c r="A382" s="9" t="s">
        <v>199</v>
      </c>
      <c r="B382" s="9" t="s">
        <v>30</v>
      </c>
      <c r="C382" s="9" t="s">
        <v>97</v>
      </c>
      <c r="D382" s="9" t="s">
        <v>253</v>
      </c>
      <c r="E382" s="9" t="s">
        <v>33</v>
      </c>
      <c r="F382" s="10" t="s">
        <v>34</v>
      </c>
      <c r="G382" s="9">
        <v>1120</v>
      </c>
      <c r="H382" s="9">
        <v>3480</v>
      </c>
      <c r="I382" s="11" t="s">
        <v>254</v>
      </c>
      <c r="J382" s="12">
        <v>1253000</v>
      </c>
      <c r="K382" s="12">
        <v>1253000</v>
      </c>
      <c r="L382" s="12">
        <v>1176628.8600000001</v>
      </c>
      <c r="M382" s="13">
        <f t="shared" si="42"/>
        <v>1253000</v>
      </c>
      <c r="N382" s="12">
        <v>0</v>
      </c>
      <c r="O382" s="12">
        <v>49320.01</v>
      </c>
      <c r="P382" s="12">
        <v>0</v>
      </c>
      <c r="Q382" s="12">
        <v>27051.13</v>
      </c>
      <c r="R382" s="12">
        <v>27051.13</v>
      </c>
      <c r="S382" s="12">
        <v>0</v>
      </c>
      <c r="T382" s="12">
        <v>1176628.8600000001</v>
      </c>
      <c r="U382" s="12">
        <v>0</v>
      </c>
      <c r="V382" s="13">
        <f t="shared" si="43"/>
        <v>1176628.8600000001</v>
      </c>
      <c r="W382" s="14">
        <f t="shared" si="44"/>
        <v>2.1589090183559458E-2</v>
      </c>
      <c r="X382" s="14">
        <f t="shared" si="45"/>
        <v>2.1589090183559458E-2</v>
      </c>
      <c r="Y382" s="14">
        <f t="shared" si="46"/>
        <v>3.9361540303272151E-2</v>
      </c>
      <c r="Z382" s="14">
        <f t="shared" si="47"/>
        <v>6.0950630486831608E-2</v>
      </c>
    </row>
    <row r="383" spans="1:26" ht="26" outlineLevel="2" x14ac:dyDescent="0.35">
      <c r="A383" s="9" t="s">
        <v>199</v>
      </c>
      <c r="B383" s="9" t="s">
        <v>30</v>
      </c>
      <c r="C383" s="9" t="s">
        <v>97</v>
      </c>
      <c r="D383" s="9" t="s">
        <v>255</v>
      </c>
      <c r="E383" s="9" t="s">
        <v>33</v>
      </c>
      <c r="F383" s="10" t="s">
        <v>34</v>
      </c>
      <c r="G383" s="9">
        <v>1120</v>
      </c>
      <c r="H383" s="9">
        <v>3480</v>
      </c>
      <c r="I383" s="11" t="s">
        <v>256</v>
      </c>
      <c r="J383" s="12">
        <v>2190273</v>
      </c>
      <c r="K383" s="12">
        <v>2190273</v>
      </c>
      <c r="L383" s="12">
        <v>1207880.67</v>
      </c>
      <c r="M383" s="13">
        <f t="shared" si="42"/>
        <v>2190273</v>
      </c>
      <c r="N383" s="12">
        <v>0</v>
      </c>
      <c r="O383" s="12">
        <v>20714.88</v>
      </c>
      <c r="P383" s="12">
        <v>0</v>
      </c>
      <c r="Q383" s="12">
        <v>961677.45</v>
      </c>
      <c r="R383" s="12">
        <v>961677.45</v>
      </c>
      <c r="S383" s="12">
        <v>0</v>
      </c>
      <c r="T383" s="12">
        <v>1207880.67</v>
      </c>
      <c r="U383" s="12">
        <v>0</v>
      </c>
      <c r="V383" s="13">
        <f t="shared" si="43"/>
        <v>1207880.6700000002</v>
      </c>
      <c r="W383" s="14">
        <f t="shared" si="44"/>
        <v>0.43906739022943714</v>
      </c>
      <c r="X383" s="14">
        <f t="shared" si="45"/>
        <v>0.43906739022943714</v>
      </c>
      <c r="Y383" s="14">
        <f t="shared" si="46"/>
        <v>9.4576703452035442E-3</v>
      </c>
      <c r="Z383" s="14">
        <f t="shared" si="47"/>
        <v>0.4485250605746407</v>
      </c>
    </row>
    <row r="384" spans="1:26" outlineLevel="2" x14ac:dyDescent="0.35">
      <c r="A384" s="9" t="s">
        <v>199</v>
      </c>
      <c r="B384" s="9" t="s">
        <v>30</v>
      </c>
      <c r="C384" s="9" t="s">
        <v>97</v>
      </c>
      <c r="D384" s="9" t="s">
        <v>108</v>
      </c>
      <c r="E384" s="9" t="s">
        <v>33</v>
      </c>
      <c r="F384" s="10" t="s">
        <v>34</v>
      </c>
      <c r="G384" s="9">
        <v>1120</v>
      </c>
      <c r="H384" s="9">
        <v>3480</v>
      </c>
      <c r="I384" s="11" t="s">
        <v>109</v>
      </c>
      <c r="J384" s="12">
        <v>3220365</v>
      </c>
      <c r="K384" s="12">
        <v>3220365</v>
      </c>
      <c r="L384" s="12">
        <v>115305</v>
      </c>
      <c r="M384" s="13">
        <f t="shared" si="42"/>
        <v>3220365</v>
      </c>
      <c r="N384" s="12">
        <v>0</v>
      </c>
      <c r="O384" s="12">
        <v>810094.5</v>
      </c>
      <c r="P384" s="12">
        <v>0</v>
      </c>
      <c r="Q384" s="12">
        <v>1011971.81</v>
      </c>
      <c r="R384" s="12">
        <v>1011971.81</v>
      </c>
      <c r="S384" s="12">
        <v>1282993.69</v>
      </c>
      <c r="T384" s="12">
        <v>1398298.69</v>
      </c>
      <c r="U384" s="12">
        <v>0</v>
      </c>
      <c r="V384" s="13">
        <f t="shared" si="43"/>
        <v>1398298.69</v>
      </c>
      <c r="W384" s="14">
        <f t="shared" si="44"/>
        <v>0.31424133910286567</v>
      </c>
      <c r="X384" s="14">
        <f t="shared" si="45"/>
        <v>0.31424133910286567</v>
      </c>
      <c r="Y384" s="14">
        <f t="shared" si="46"/>
        <v>0.25155362823779293</v>
      </c>
      <c r="Z384" s="14">
        <f t="shared" si="47"/>
        <v>0.56579496734065859</v>
      </c>
    </row>
    <row r="385" spans="1:26" outlineLevel="2" x14ac:dyDescent="0.35">
      <c r="A385" s="9" t="s">
        <v>199</v>
      </c>
      <c r="B385" s="9" t="s">
        <v>30</v>
      </c>
      <c r="C385" s="9" t="s">
        <v>97</v>
      </c>
      <c r="D385" s="9" t="s">
        <v>110</v>
      </c>
      <c r="E385" s="9" t="s">
        <v>33</v>
      </c>
      <c r="F385" s="10" t="s">
        <v>34</v>
      </c>
      <c r="G385" s="9">
        <v>1120</v>
      </c>
      <c r="H385" s="9">
        <v>3480</v>
      </c>
      <c r="I385" s="11" t="s">
        <v>111</v>
      </c>
      <c r="J385" s="12">
        <v>46381520</v>
      </c>
      <c r="K385" s="12">
        <v>46381520</v>
      </c>
      <c r="L385" s="12">
        <v>7576520</v>
      </c>
      <c r="M385" s="13">
        <f t="shared" si="42"/>
        <v>46381520</v>
      </c>
      <c r="N385" s="12">
        <v>0</v>
      </c>
      <c r="O385" s="12">
        <v>18935430.640000001</v>
      </c>
      <c r="P385" s="12">
        <v>0</v>
      </c>
      <c r="Q385" s="12">
        <v>15280594.25</v>
      </c>
      <c r="R385" s="12">
        <v>11523479.85</v>
      </c>
      <c r="S385" s="12">
        <v>4588975.1100000003</v>
      </c>
      <c r="T385" s="12">
        <v>12165495.109999999</v>
      </c>
      <c r="U385" s="12">
        <v>0</v>
      </c>
      <c r="V385" s="13">
        <f t="shared" si="43"/>
        <v>12165495.109999999</v>
      </c>
      <c r="W385" s="14">
        <f t="shared" si="44"/>
        <v>0.32945436566115127</v>
      </c>
      <c r="X385" s="14">
        <f t="shared" si="45"/>
        <v>0.32945436566115127</v>
      </c>
      <c r="Y385" s="14">
        <f t="shared" si="46"/>
        <v>0.40825377521047179</v>
      </c>
      <c r="Z385" s="14">
        <f t="shared" si="47"/>
        <v>0.73770814087162306</v>
      </c>
    </row>
    <row r="386" spans="1:26" outlineLevel="2" x14ac:dyDescent="0.35">
      <c r="A386" s="9" t="s">
        <v>199</v>
      </c>
      <c r="B386" s="9" t="s">
        <v>30</v>
      </c>
      <c r="C386" s="9" t="s">
        <v>97</v>
      </c>
      <c r="D386" s="9" t="s">
        <v>112</v>
      </c>
      <c r="E386" s="9" t="s">
        <v>33</v>
      </c>
      <c r="F386" s="10" t="s">
        <v>34</v>
      </c>
      <c r="G386" s="9">
        <v>1120</v>
      </c>
      <c r="H386" s="9">
        <v>3480</v>
      </c>
      <c r="I386" s="11" t="s">
        <v>113</v>
      </c>
      <c r="J386" s="12">
        <v>10980844</v>
      </c>
      <c r="K386" s="12">
        <v>10980844</v>
      </c>
      <c r="L386" s="12">
        <v>84682</v>
      </c>
      <c r="M386" s="13">
        <f t="shared" si="42"/>
        <v>10980844</v>
      </c>
      <c r="N386" s="12">
        <v>0</v>
      </c>
      <c r="O386" s="12">
        <v>20181.8</v>
      </c>
      <c r="P386" s="12">
        <v>0</v>
      </c>
      <c r="Q386" s="12">
        <v>2028475.78</v>
      </c>
      <c r="R386" s="12">
        <v>2028475.78</v>
      </c>
      <c r="S386" s="12">
        <v>8847504.4199999999</v>
      </c>
      <c r="T386" s="12">
        <v>8932186.4199999999</v>
      </c>
      <c r="U386" s="12">
        <v>0</v>
      </c>
      <c r="V386" s="13">
        <f t="shared" si="43"/>
        <v>8932186.4199999999</v>
      </c>
      <c r="W386" s="14">
        <f t="shared" si="44"/>
        <v>0.18472858552584848</v>
      </c>
      <c r="X386" s="14">
        <f t="shared" si="45"/>
        <v>0.18472858552584848</v>
      </c>
      <c r="Y386" s="14">
        <f t="shared" si="46"/>
        <v>1.8379097271575846E-3</v>
      </c>
      <c r="Z386" s="14">
        <f t="shared" si="47"/>
        <v>0.18656649525300606</v>
      </c>
    </row>
    <row r="387" spans="1:26" ht="26" outlineLevel="2" x14ac:dyDescent="0.35">
      <c r="A387" s="9" t="s">
        <v>199</v>
      </c>
      <c r="B387" s="9" t="s">
        <v>30</v>
      </c>
      <c r="C387" s="9" t="s">
        <v>97</v>
      </c>
      <c r="D387" s="9" t="s">
        <v>114</v>
      </c>
      <c r="E387" s="9" t="s">
        <v>33</v>
      </c>
      <c r="F387" s="10" t="s">
        <v>34</v>
      </c>
      <c r="G387" s="9">
        <v>1120</v>
      </c>
      <c r="H387" s="9">
        <v>3480</v>
      </c>
      <c r="I387" s="11" t="s">
        <v>115</v>
      </c>
      <c r="J387" s="12">
        <v>1106514</v>
      </c>
      <c r="K387" s="12">
        <v>1106514</v>
      </c>
      <c r="L387" s="12">
        <v>0</v>
      </c>
      <c r="M387" s="13">
        <f t="shared" si="42"/>
        <v>1106514</v>
      </c>
      <c r="N387" s="12">
        <v>0</v>
      </c>
      <c r="O387" s="12">
        <v>306340.12</v>
      </c>
      <c r="P387" s="12">
        <v>0</v>
      </c>
      <c r="Q387" s="12">
        <v>494343.91</v>
      </c>
      <c r="R387" s="12">
        <v>494343.91</v>
      </c>
      <c r="S387" s="12">
        <v>305829.96999999997</v>
      </c>
      <c r="T387" s="12">
        <v>305829.96999999997</v>
      </c>
      <c r="U387" s="12">
        <v>0</v>
      </c>
      <c r="V387" s="13">
        <f t="shared" si="43"/>
        <v>305829.97000000003</v>
      </c>
      <c r="W387" s="14">
        <f t="shared" si="44"/>
        <v>0.44675793528143337</v>
      </c>
      <c r="X387" s="14">
        <f t="shared" si="45"/>
        <v>0.44675793528143337</v>
      </c>
      <c r="Y387" s="14">
        <f t="shared" si="46"/>
        <v>0.27685155361793884</v>
      </c>
      <c r="Z387" s="14">
        <f t="shared" si="47"/>
        <v>0.72360948889937227</v>
      </c>
    </row>
    <row r="388" spans="1:26" outlineLevel="2" x14ac:dyDescent="0.35">
      <c r="A388" s="9" t="s">
        <v>199</v>
      </c>
      <c r="B388" s="9" t="s">
        <v>30</v>
      </c>
      <c r="C388" s="9" t="s">
        <v>97</v>
      </c>
      <c r="D388" s="9" t="s">
        <v>116</v>
      </c>
      <c r="E388" s="9" t="s">
        <v>33</v>
      </c>
      <c r="F388" s="10" t="s">
        <v>34</v>
      </c>
      <c r="G388" s="9">
        <v>1120</v>
      </c>
      <c r="H388" s="9">
        <v>3480</v>
      </c>
      <c r="I388" s="11" t="s">
        <v>117</v>
      </c>
      <c r="J388" s="12">
        <v>18406942</v>
      </c>
      <c r="K388" s="12">
        <v>18406942</v>
      </c>
      <c r="L388" s="12">
        <v>509900</v>
      </c>
      <c r="M388" s="13">
        <f t="shared" si="42"/>
        <v>18406942</v>
      </c>
      <c r="N388" s="12">
        <v>0</v>
      </c>
      <c r="O388" s="12">
        <v>1440668.64</v>
      </c>
      <c r="P388" s="12">
        <v>0</v>
      </c>
      <c r="Q388" s="12">
        <v>10521749.92</v>
      </c>
      <c r="R388" s="12">
        <v>10521749.92</v>
      </c>
      <c r="S388" s="12">
        <v>5934623.4400000004</v>
      </c>
      <c r="T388" s="12">
        <v>6444523.4400000004</v>
      </c>
      <c r="U388" s="12">
        <v>0</v>
      </c>
      <c r="V388" s="13">
        <f t="shared" si="43"/>
        <v>6444523.4399999995</v>
      </c>
      <c r="W388" s="14">
        <f t="shared" si="44"/>
        <v>0.57161857303619468</v>
      </c>
      <c r="X388" s="14">
        <f t="shared" si="45"/>
        <v>0.57161857303619468</v>
      </c>
      <c r="Y388" s="14">
        <f t="shared" si="46"/>
        <v>7.8267679661292999E-2</v>
      </c>
      <c r="Z388" s="14">
        <f t="shared" si="47"/>
        <v>0.64988625269748768</v>
      </c>
    </row>
    <row r="389" spans="1:26" outlineLevel="2" x14ac:dyDescent="0.35">
      <c r="A389" s="9" t="s">
        <v>199</v>
      </c>
      <c r="B389" s="9" t="s">
        <v>30</v>
      </c>
      <c r="C389" s="9" t="s">
        <v>97</v>
      </c>
      <c r="D389" s="9" t="s">
        <v>118</v>
      </c>
      <c r="E389" s="9" t="s">
        <v>33</v>
      </c>
      <c r="F389" s="10" t="s">
        <v>34</v>
      </c>
      <c r="G389" s="9">
        <v>1120</v>
      </c>
      <c r="H389" s="9">
        <v>3480</v>
      </c>
      <c r="I389" s="11" t="s">
        <v>119</v>
      </c>
      <c r="J389" s="12">
        <v>1000000</v>
      </c>
      <c r="K389" s="37" t="s">
        <v>447</v>
      </c>
      <c r="L389" s="12">
        <v>0</v>
      </c>
      <c r="M389" s="40" t="str">
        <f t="shared" si="42"/>
        <v>0.00</v>
      </c>
      <c r="N389" s="12">
        <v>0</v>
      </c>
      <c r="O389" s="12">
        <v>0</v>
      </c>
      <c r="P389" s="12">
        <v>0</v>
      </c>
      <c r="Q389" s="12">
        <v>0</v>
      </c>
      <c r="R389" s="12">
        <v>0</v>
      </c>
      <c r="S389" s="12">
        <v>0</v>
      </c>
      <c r="T389" s="12">
        <v>0</v>
      </c>
      <c r="U389" s="12">
        <v>0</v>
      </c>
      <c r="V389" s="13">
        <f t="shared" si="43"/>
        <v>0</v>
      </c>
      <c r="W389" s="14">
        <v>0</v>
      </c>
      <c r="X389" s="14">
        <v>0</v>
      </c>
      <c r="Y389" s="14">
        <v>0</v>
      </c>
      <c r="Z389" s="14">
        <f t="shared" si="47"/>
        <v>0</v>
      </c>
    </row>
    <row r="390" spans="1:26" outlineLevel="2" x14ac:dyDescent="0.35">
      <c r="A390" s="9" t="s">
        <v>199</v>
      </c>
      <c r="B390" s="9" t="s">
        <v>30</v>
      </c>
      <c r="C390" s="9" t="s">
        <v>97</v>
      </c>
      <c r="D390" s="9" t="s">
        <v>120</v>
      </c>
      <c r="E390" s="9" t="s">
        <v>33</v>
      </c>
      <c r="F390" s="10" t="s">
        <v>34</v>
      </c>
      <c r="G390" s="9">
        <v>1120</v>
      </c>
      <c r="H390" s="9">
        <v>3480</v>
      </c>
      <c r="I390" s="11" t="s">
        <v>121</v>
      </c>
      <c r="J390" s="12">
        <v>110535324</v>
      </c>
      <c r="K390" s="12">
        <v>110535324</v>
      </c>
      <c r="L390" s="12">
        <v>19900913.859999999</v>
      </c>
      <c r="M390" s="13">
        <f t="shared" si="42"/>
        <v>110535324</v>
      </c>
      <c r="N390" s="12">
        <v>0</v>
      </c>
      <c r="O390" s="12">
        <v>1836962.99</v>
      </c>
      <c r="P390" s="12">
        <v>0</v>
      </c>
      <c r="Q390" s="12">
        <v>88797447.150000006</v>
      </c>
      <c r="R390" s="12">
        <v>88797447.150000006</v>
      </c>
      <c r="S390" s="12">
        <v>0</v>
      </c>
      <c r="T390" s="12">
        <v>19900913.859999999</v>
      </c>
      <c r="U390" s="12">
        <v>0</v>
      </c>
      <c r="V390" s="13">
        <f t="shared" si="43"/>
        <v>19900913.859999999</v>
      </c>
      <c r="W390" s="14">
        <f t="shared" si="44"/>
        <v>0.80333999970905234</v>
      </c>
      <c r="X390" s="14">
        <f t="shared" si="45"/>
        <v>0.80333999970905234</v>
      </c>
      <c r="Y390" s="14">
        <f t="shared" si="46"/>
        <v>1.6618786859483942E-2</v>
      </c>
      <c r="Z390" s="14">
        <f t="shared" si="47"/>
        <v>0.81995878656853627</v>
      </c>
    </row>
    <row r="391" spans="1:26" outlineLevel="2" x14ac:dyDescent="0.35">
      <c r="A391" s="9" t="s">
        <v>199</v>
      </c>
      <c r="B391" s="9" t="s">
        <v>30</v>
      </c>
      <c r="C391" s="9" t="s">
        <v>97</v>
      </c>
      <c r="D391" s="9" t="s">
        <v>122</v>
      </c>
      <c r="E391" s="9" t="s">
        <v>33</v>
      </c>
      <c r="F391" s="10" t="s">
        <v>34</v>
      </c>
      <c r="G391" s="9">
        <v>1120</v>
      </c>
      <c r="H391" s="9">
        <v>3480</v>
      </c>
      <c r="I391" s="11" t="s">
        <v>123</v>
      </c>
      <c r="J391" s="12">
        <v>3216340</v>
      </c>
      <c r="K391" s="12">
        <v>3216340</v>
      </c>
      <c r="L391" s="12">
        <v>894038</v>
      </c>
      <c r="M391" s="13">
        <f t="shared" ref="M391:M422" si="48">+K391</f>
        <v>3216340</v>
      </c>
      <c r="N391" s="12">
        <v>0</v>
      </c>
      <c r="O391" s="12">
        <v>66950</v>
      </c>
      <c r="P391" s="12">
        <v>0</v>
      </c>
      <c r="Q391" s="12">
        <v>1959434.25</v>
      </c>
      <c r="R391" s="12">
        <v>1959434.25</v>
      </c>
      <c r="S391" s="12">
        <v>295917.75</v>
      </c>
      <c r="T391" s="12">
        <v>1189955.75</v>
      </c>
      <c r="U391" s="12">
        <v>0</v>
      </c>
      <c r="V391" s="13">
        <f t="shared" ref="V391:V422" si="49">+M391-N391-O391-P391-Q391</f>
        <v>1189955.75</v>
      </c>
      <c r="W391" s="14">
        <f t="shared" si="44"/>
        <v>0.60921241224497413</v>
      </c>
      <c r="X391" s="14">
        <f t="shared" si="45"/>
        <v>0.60921241224497413</v>
      </c>
      <c r="Y391" s="14">
        <f t="shared" si="46"/>
        <v>2.0815585416964624E-2</v>
      </c>
      <c r="Z391" s="14">
        <f t="shared" si="47"/>
        <v>0.63002799766193873</v>
      </c>
    </row>
    <row r="392" spans="1:26" outlineLevel="2" x14ac:dyDescent="0.35">
      <c r="A392" s="9" t="s">
        <v>199</v>
      </c>
      <c r="B392" s="9" t="s">
        <v>30</v>
      </c>
      <c r="C392" s="9" t="s">
        <v>97</v>
      </c>
      <c r="D392" s="9" t="s">
        <v>124</v>
      </c>
      <c r="E392" s="9" t="s">
        <v>33</v>
      </c>
      <c r="F392" s="10" t="s">
        <v>34</v>
      </c>
      <c r="G392" s="9">
        <v>1120</v>
      </c>
      <c r="H392" s="9">
        <v>3480</v>
      </c>
      <c r="I392" s="11" t="s">
        <v>125</v>
      </c>
      <c r="J392" s="12">
        <v>6523860</v>
      </c>
      <c r="K392" s="12">
        <v>3523860</v>
      </c>
      <c r="L392" s="12">
        <v>0</v>
      </c>
      <c r="M392" s="13">
        <f t="shared" si="48"/>
        <v>3523860</v>
      </c>
      <c r="N392" s="12">
        <v>0</v>
      </c>
      <c r="O392" s="12">
        <v>540153.99</v>
      </c>
      <c r="P392" s="12">
        <v>0</v>
      </c>
      <c r="Q392" s="12">
        <v>2979266.76</v>
      </c>
      <c r="R392" s="12">
        <v>2979266.76</v>
      </c>
      <c r="S392" s="12">
        <v>4439.25</v>
      </c>
      <c r="T392" s="12">
        <v>4439.25</v>
      </c>
      <c r="U392" s="12">
        <v>0</v>
      </c>
      <c r="V392" s="13">
        <f t="shared" si="49"/>
        <v>4439.25</v>
      </c>
      <c r="W392" s="14">
        <f t="shared" si="44"/>
        <v>0.84545548347550692</v>
      </c>
      <c r="X392" s="14">
        <f t="shared" si="45"/>
        <v>0.84545548347550692</v>
      </c>
      <c r="Y392" s="14">
        <f t="shared" si="46"/>
        <v>0.15328474740767226</v>
      </c>
      <c r="Z392" s="14">
        <f t="shared" si="47"/>
        <v>0.9987402308831792</v>
      </c>
    </row>
    <row r="393" spans="1:26" outlineLevel="2" x14ac:dyDescent="0.35">
      <c r="A393" s="9" t="s">
        <v>266</v>
      </c>
      <c r="B393" s="9" t="s">
        <v>267</v>
      </c>
      <c r="C393" s="9" t="s">
        <v>97</v>
      </c>
      <c r="D393" s="9" t="s">
        <v>100</v>
      </c>
      <c r="E393" s="9" t="s">
        <v>33</v>
      </c>
      <c r="F393" s="10" t="s">
        <v>34</v>
      </c>
      <c r="G393" s="9">
        <v>1120</v>
      </c>
      <c r="H393" s="9">
        <v>3480</v>
      </c>
      <c r="I393" s="11" t="s">
        <v>101</v>
      </c>
      <c r="J393" s="12">
        <v>100000</v>
      </c>
      <c r="K393" s="12">
        <v>100000</v>
      </c>
      <c r="L393" s="12">
        <v>0</v>
      </c>
      <c r="M393" s="13">
        <f t="shared" si="48"/>
        <v>100000</v>
      </c>
      <c r="N393" s="12">
        <v>0</v>
      </c>
      <c r="O393" s="12">
        <v>0</v>
      </c>
      <c r="P393" s="12">
        <v>0</v>
      </c>
      <c r="Q393" s="12">
        <v>0</v>
      </c>
      <c r="R393" s="12">
        <v>0</v>
      </c>
      <c r="S393" s="12">
        <v>100000</v>
      </c>
      <c r="T393" s="12">
        <v>100000</v>
      </c>
      <c r="U393" s="12">
        <v>0</v>
      </c>
      <c r="V393" s="13">
        <f t="shared" si="49"/>
        <v>100000</v>
      </c>
      <c r="W393" s="14">
        <f t="shared" si="44"/>
        <v>0</v>
      </c>
      <c r="X393" s="14">
        <f t="shared" si="45"/>
        <v>0</v>
      </c>
      <c r="Y393" s="14">
        <f t="shared" si="46"/>
        <v>0</v>
      </c>
      <c r="Z393" s="14">
        <f t="shared" si="47"/>
        <v>0</v>
      </c>
    </row>
    <row r="394" spans="1:26" outlineLevel="2" x14ac:dyDescent="0.35">
      <c r="A394" s="9" t="s">
        <v>266</v>
      </c>
      <c r="B394" s="9" t="s">
        <v>267</v>
      </c>
      <c r="C394" s="9" t="s">
        <v>97</v>
      </c>
      <c r="D394" s="9" t="s">
        <v>104</v>
      </c>
      <c r="E394" s="9" t="s">
        <v>33</v>
      </c>
      <c r="F394" s="10" t="s">
        <v>34</v>
      </c>
      <c r="G394" s="9">
        <v>1120</v>
      </c>
      <c r="H394" s="9">
        <v>3480</v>
      </c>
      <c r="I394" s="11" t="s">
        <v>105</v>
      </c>
      <c r="J394" s="12">
        <v>3000000</v>
      </c>
      <c r="K394" s="12">
        <v>2228232</v>
      </c>
      <c r="L394" s="12">
        <v>1604589.68</v>
      </c>
      <c r="M394" s="13">
        <f t="shared" si="48"/>
        <v>2228232</v>
      </c>
      <c r="N394" s="12">
        <v>0</v>
      </c>
      <c r="O394" s="12">
        <v>0</v>
      </c>
      <c r="P394" s="12">
        <v>0</v>
      </c>
      <c r="Q394" s="12">
        <v>595410.31999999995</v>
      </c>
      <c r="R394" s="12">
        <v>595410.31999999995</v>
      </c>
      <c r="S394" s="12">
        <v>28232</v>
      </c>
      <c r="T394" s="12">
        <v>1632821.68</v>
      </c>
      <c r="U394" s="12">
        <v>0</v>
      </c>
      <c r="V394" s="13">
        <f t="shared" si="49"/>
        <v>1632821.6800000002</v>
      </c>
      <c r="W394" s="14">
        <f t="shared" si="44"/>
        <v>0.2672119958783466</v>
      </c>
      <c r="X394" s="14">
        <f t="shared" si="45"/>
        <v>0.2672119958783466</v>
      </c>
      <c r="Y394" s="14">
        <f t="shared" si="46"/>
        <v>0</v>
      </c>
      <c r="Z394" s="14">
        <f t="shared" si="47"/>
        <v>0.2672119958783466</v>
      </c>
    </row>
    <row r="395" spans="1:26" ht="26" outlineLevel="2" x14ac:dyDescent="0.35">
      <c r="A395" s="9" t="s">
        <v>266</v>
      </c>
      <c r="B395" s="9" t="s">
        <v>267</v>
      </c>
      <c r="C395" s="9" t="s">
        <v>97</v>
      </c>
      <c r="D395" s="9" t="s">
        <v>106</v>
      </c>
      <c r="E395" s="9" t="s">
        <v>33</v>
      </c>
      <c r="F395" s="10" t="s">
        <v>34</v>
      </c>
      <c r="G395" s="9">
        <v>1120</v>
      </c>
      <c r="H395" s="9">
        <v>3480</v>
      </c>
      <c r="I395" s="11" t="s">
        <v>107</v>
      </c>
      <c r="J395" s="12">
        <v>30000</v>
      </c>
      <c r="K395" s="12">
        <v>30000</v>
      </c>
      <c r="L395" s="12">
        <v>0</v>
      </c>
      <c r="M395" s="13">
        <f t="shared" si="48"/>
        <v>30000</v>
      </c>
      <c r="N395" s="12">
        <v>0</v>
      </c>
      <c r="O395" s="12">
        <v>0</v>
      </c>
      <c r="P395" s="12">
        <v>0</v>
      </c>
      <c r="Q395" s="12">
        <v>13995</v>
      </c>
      <c r="R395" s="12">
        <v>13995</v>
      </c>
      <c r="S395" s="12">
        <v>16005</v>
      </c>
      <c r="T395" s="12">
        <v>16005</v>
      </c>
      <c r="U395" s="12">
        <v>0</v>
      </c>
      <c r="V395" s="13">
        <f t="shared" si="49"/>
        <v>16005</v>
      </c>
      <c r="W395" s="14">
        <f t="shared" si="44"/>
        <v>0.46650000000000003</v>
      </c>
      <c r="X395" s="14">
        <f t="shared" si="45"/>
        <v>0.46650000000000003</v>
      </c>
      <c r="Y395" s="14">
        <f t="shared" si="46"/>
        <v>0</v>
      </c>
      <c r="Z395" s="14">
        <f t="shared" si="47"/>
        <v>0.46650000000000003</v>
      </c>
    </row>
    <row r="396" spans="1:26" outlineLevel="2" x14ac:dyDescent="0.35">
      <c r="A396" s="9" t="s">
        <v>266</v>
      </c>
      <c r="B396" s="9" t="s">
        <v>267</v>
      </c>
      <c r="C396" s="9" t="s">
        <v>97</v>
      </c>
      <c r="D396" s="9" t="s">
        <v>112</v>
      </c>
      <c r="E396" s="9" t="s">
        <v>33</v>
      </c>
      <c r="F396" s="10" t="s">
        <v>34</v>
      </c>
      <c r="G396" s="9">
        <v>1120</v>
      </c>
      <c r="H396" s="9">
        <v>3480</v>
      </c>
      <c r="I396" s="11" t="s">
        <v>113</v>
      </c>
      <c r="J396" s="12">
        <v>30000</v>
      </c>
      <c r="K396" s="12">
        <v>714700</v>
      </c>
      <c r="L396" s="12">
        <v>0</v>
      </c>
      <c r="M396" s="13">
        <f t="shared" si="48"/>
        <v>714700</v>
      </c>
      <c r="N396" s="12">
        <v>0</v>
      </c>
      <c r="O396" s="12">
        <v>0</v>
      </c>
      <c r="P396" s="12">
        <v>0</v>
      </c>
      <c r="Q396" s="12">
        <v>0</v>
      </c>
      <c r="R396" s="12">
        <v>0</v>
      </c>
      <c r="S396" s="12">
        <v>714700</v>
      </c>
      <c r="T396" s="12">
        <v>714700</v>
      </c>
      <c r="U396" s="12">
        <v>0</v>
      </c>
      <c r="V396" s="13">
        <f t="shared" si="49"/>
        <v>714700</v>
      </c>
      <c r="W396" s="14">
        <f t="shared" si="44"/>
        <v>0</v>
      </c>
      <c r="X396" s="14">
        <f t="shared" si="45"/>
        <v>0</v>
      </c>
      <c r="Y396" s="14">
        <f t="shared" si="46"/>
        <v>0</v>
      </c>
      <c r="Z396" s="14">
        <f t="shared" si="47"/>
        <v>0</v>
      </c>
    </row>
    <row r="397" spans="1:26" outlineLevel="2" x14ac:dyDescent="0.35">
      <c r="A397" s="9" t="s">
        <v>266</v>
      </c>
      <c r="B397" s="9" t="s">
        <v>267</v>
      </c>
      <c r="C397" s="9" t="s">
        <v>97</v>
      </c>
      <c r="D397" s="9" t="s">
        <v>116</v>
      </c>
      <c r="E397" s="9" t="s">
        <v>33</v>
      </c>
      <c r="F397" s="10" t="s">
        <v>34</v>
      </c>
      <c r="G397" s="9">
        <v>1120</v>
      </c>
      <c r="H397" s="9">
        <v>3480</v>
      </c>
      <c r="I397" s="11" t="s">
        <v>117</v>
      </c>
      <c r="J397" s="12">
        <v>600000</v>
      </c>
      <c r="K397" s="12">
        <v>687068</v>
      </c>
      <c r="L397" s="12">
        <v>0</v>
      </c>
      <c r="M397" s="13">
        <f t="shared" si="48"/>
        <v>687068</v>
      </c>
      <c r="N397" s="12">
        <v>0</v>
      </c>
      <c r="O397" s="12">
        <v>0</v>
      </c>
      <c r="P397" s="12">
        <v>0</v>
      </c>
      <c r="Q397" s="12">
        <v>127068.5</v>
      </c>
      <c r="R397" s="12">
        <v>127068.5</v>
      </c>
      <c r="S397" s="12">
        <v>559999.5</v>
      </c>
      <c r="T397" s="12">
        <v>559999.5</v>
      </c>
      <c r="U397" s="12">
        <v>0</v>
      </c>
      <c r="V397" s="13">
        <f t="shared" si="49"/>
        <v>559999.5</v>
      </c>
      <c r="W397" s="14">
        <f t="shared" si="44"/>
        <v>0.18494312062270402</v>
      </c>
      <c r="X397" s="14">
        <f t="shared" si="45"/>
        <v>0.18494312062270402</v>
      </c>
      <c r="Y397" s="14">
        <f t="shared" si="46"/>
        <v>0</v>
      </c>
      <c r="Z397" s="14">
        <f t="shared" si="47"/>
        <v>0.18494312062270402</v>
      </c>
    </row>
    <row r="398" spans="1:26" outlineLevel="2" x14ac:dyDescent="0.35">
      <c r="A398" s="9" t="s">
        <v>266</v>
      </c>
      <c r="B398" s="9" t="s">
        <v>268</v>
      </c>
      <c r="C398" s="9" t="s">
        <v>97</v>
      </c>
      <c r="D398" s="9" t="s">
        <v>100</v>
      </c>
      <c r="E398" s="9" t="s">
        <v>33</v>
      </c>
      <c r="F398" s="10" t="s">
        <v>34</v>
      </c>
      <c r="G398" s="9">
        <v>1120</v>
      </c>
      <c r="H398" s="9">
        <v>3480</v>
      </c>
      <c r="I398" s="11" t="s">
        <v>101</v>
      </c>
      <c r="J398" s="12">
        <v>950000</v>
      </c>
      <c r="K398" s="12">
        <v>925229</v>
      </c>
      <c r="L398" s="12">
        <v>0</v>
      </c>
      <c r="M398" s="13">
        <f t="shared" si="48"/>
        <v>925229</v>
      </c>
      <c r="N398" s="12">
        <v>0</v>
      </c>
      <c r="O398" s="12">
        <v>0</v>
      </c>
      <c r="P398" s="12">
        <v>0</v>
      </c>
      <c r="Q398" s="12">
        <v>925228.96</v>
      </c>
      <c r="R398" s="12">
        <v>925228.96</v>
      </c>
      <c r="S398" s="12">
        <v>0</v>
      </c>
      <c r="T398" s="12">
        <v>0.04</v>
      </c>
      <c r="U398" s="12">
        <v>0</v>
      </c>
      <c r="V398" s="13">
        <f t="shared" si="49"/>
        <v>4.0000000037252903E-2</v>
      </c>
      <c r="W398" s="14">
        <f t="shared" si="44"/>
        <v>0.99999995676745967</v>
      </c>
      <c r="X398" s="14">
        <f t="shared" si="45"/>
        <v>0.99999995676745967</v>
      </c>
      <c r="Y398" s="14">
        <f t="shared" si="46"/>
        <v>0</v>
      </c>
      <c r="Z398" s="14">
        <f t="shared" si="47"/>
        <v>0.99999995676745967</v>
      </c>
    </row>
    <row r="399" spans="1:26" ht="26" outlineLevel="2" x14ac:dyDescent="0.35">
      <c r="A399" s="9" t="s">
        <v>266</v>
      </c>
      <c r="B399" s="9" t="s">
        <v>268</v>
      </c>
      <c r="C399" s="9" t="s">
        <v>97</v>
      </c>
      <c r="D399" s="9" t="s">
        <v>106</v>
      </c>
      <c r="E399" s="9" t="s">
        <v>33</v>
      </c>
      <c r="F399" s="10" t="s">
        <v>34</v>
      </c>
      <c r="G399" s="9">
        <v>1120</v>
      </c>
      <c r="H399" s="9">
        <v>3480</v>
      </c>
      <c r="I399" s="11" t="s">
        <v>107</v>
      </c>
      <c r="J399" s="12">
        <v>52000</v>
      </c>
      <c r="K399" s="12">
        <v>51519</v>
      </c>
      <c r="L399" s="12">
        <v>0</v>
      </c>
      <c r="M399" s="13">
        <f t="shared" si="48"/>
        <v>51519</v>
      </c>
      <c r="N399" s="12">
        <v>0</v>
      </c>
      <c r="O399" s="12">
        <v>0</v>
      </c>
      <c r="P399" s="12">
        <v>0</v>
      </c>
      <c r="Q399" s="12">
        <v>51518.61</v>
      </c>
      <c r="R399" s="12">
        <v>51518.61</v>
      </c>
      <c r="S399" s="12">
        <v>0</v>
      </c>
      <c r="T399" s="12">
        <v>0.39</v>
      </c>
      <c r="U399" s="12">
        <v>0</v>
      </c>
      <c r="V399" s="13">
        <f t="shared" si="49"/>
        <v>0.38999999999941792</v>
      </c>
      <c r="W399" s="14">
        <f t="shared" si="44"/>
        <v>0.99999242997728999</v>
      </c>
      <c r="X399" s="14">
        <f t="shared" si="45"/>
        <v>0.99999242997728999</v>
      </c>
      <c r="Y399" s="14">
        <f t="shared" si="46"/>
        <v>0</v>
      </c>
      <c r="Z399" s="14">
        <f t="shared" si="47"/>
        <v>0.99999242997728999</v>
      </c>
    </row>
    <row r="400" spans="1:26" outlineLevel="2" x14ac:dyDescent="0.35">
      <c r="A400" s="9" t="s">
        <v>266</v>
      </c>
      <c r="B400" s="9" t="s">
        <v>268</v>
      </c>
      <c r="C400" s="9" t="s">
        <v>97</v>
      </c>
      <c r="D400" s="9" t="s">
        <v>112</v>
      </c>
      <c r="E400" s="9" t="s">
        <v>33</v>
      </c>
      <c r="F400" s="10" t="s">
        <v>34</v>
      </c>
      <c r="G400" s="9">
        <v>1120</v>
      </c>
      <c r="H400" s="9">
        <v>3480</v>
      </c>
      <c r="I400" s="11" t="s">
        <v>113</v>
      </c>
      <c r="J400" s="12">
        <v>195000</v>
      </c>
      <c r="K400" s="12">
        <v>193784</v>
      </c>
      <c r="L400" s="12">
        <v>0</v>
      </c>
      <c r="M400" s="13">
        <f t="shared" si="48"/>
        <v>193784</v>
      </c>
      <c r="N400" s="12">
        <v>0</v>
      </c>
      <c r="O400" s="12">
        <v>0</v>
      </c>
      <c r="P400" s="12">
        <v>0</v>
      </c>
      <c r="Q400" s="12">
        <v>193783.25</v>
      </c>
      <c r="R400" s="12">
        <v>193783.25</v>
      </c>
      <c r="S400" s="12">
        <v>0</v>
      </c>
      <c r="T400" s="12">
        <v>0.75</v>
      </c>
      <c r="U400" s="12">
        <v>0</v>
      </c>
      <c r="V400" s="13">
        <f t="shared" si="49"/>
        <v>0.75</v>
      </c>
      <c r="W400" s="14">
        <f t="shared" si="44"/>
        <v>0.99999612971143126</v>
      </c>
      <c r="X400" s="14">
        <f t="shared" si="45"/>
        <v>0.99999612971143126</v>
      </c>
      <c r="Y400" s="14">
        <f t="shared" si="46"/>
        <v>0</v>
      </c>
      <c r="Z400" s="14">
        <f t="shared" si="47"/>
        <v>0.99999612971143126</v>
      </c>
    </row>
    <row r="401" spans="1:26" outlineLevel="2" x14ac:dyDescent="0.35">
      <c r="A401" s="9" t="s">
        <v>266</v>
      </c>
      <c r="B401" s="9" t="s">
        <v>268</v>
      </c>
      <c r="C401" s="9" t="s">
        <v>97</v>
      </c>
      <c r="D401" s="9" t="s">
        <v>116</v>
      </c>
      <c r="E401" s="9" t="s">
        <v>33</v>
      </c>
      <c r="F401" s="10" t="s">
        <v>34</v>
      </c>
      <c r="G401" s="9">
        <v>1120</v>
      </c>
      <c r="H401" s="9">
        <v>3480</v>
      </c>
      <c r="I401" s="11" t="s">
        <v>117</v>
      </c>
      <c r="J401" s="12">
        <v>60000000</v>
      </c>
      <c r="K401" s="12">
        <v>60000000</v>
      </c>
      <c r="L401" s="12">
        <v>1327820</v>
      </c>
      <c r="M401" s="13">
        <f t="shared" si="48"/>
        <v>60000000</v>
      </c>
      <c r="N401" s="12">
        <v>0</v>
      </c>
      <c r="O401" s="12">
        <v>8250000</v>
      </c>
      <c r="P401" s="12">
        <v>0</v>
      </c>
      <c r="Q401" s="12">
        <v>40373880</v>
      </c>
      <c r="R401" s="12">
        <v>38283880</v>
      </c>
      <c r="S401" s="12">
        <v>10048300</v>
      </c>
      <c r="T401" s="12">
        <v>11376120</v>
      </c>
      <c r="U401" s="12">
        <v>0</v>
      </c>
      <c r="V401" s="13">
        <f t="shared" si="49"/>
        <v>11376120</v>
      </c>
      <c r="W401" s="14">
        <f t="shared" si="44"/>
        <v>0.672898</v>
      </c>
      <c r="X401" s="14">
        <f t="shared" si="45"/>
        <v>0.672898</v>
      </c>
      <c r="Y401" s="14">
        <f t="shared" si="46"/>
        <v>0.13750000000000001</v>
      </c>
      <c r="Z401" s="14">
        <f t="shared" si="47"/>
        <v>0.81039799999999995</v>
      </c>
    </row>
    <row r="402" spans="1:26" outlineLevel="2" x14ac:dyDescent="0.35">
      <c r="A402" s="9" t="s">
        <v>266</v>
      </c>
      <c r="B402" s="9" t="s">
        <v>268</v>
      </c>
      <c r="C402" s="9" t="s">
        <v>97</v>
      </c>
      <c r="D402" s="9" t="s">
        <v>118</v>
      </c>
      <c r="E402" s="9" t="s">
        <v>33</v>
      </c>
      <c r="F402" s="10" t="s">
        <v>34</v>
      </c>
      <c r="G402" s="9">
        <v>1120</v>
      </c>
      <c r="H402" s="9">
        <v>3480</v>
      </c>
      <c r="I402" s="11" t="s">
        <v>119</v>
      </c>
      <c r="J402" s="12">
        <v>121400000</v>
      </c>
      <c r="K402" s="12">
        <v>121400000</v>
      </c>
      <c r="L402" s="12">
        <v>0</v>
      </c>
      <c r="M402" s="13">
        <f t="shared" si="48"/>
        <v>121400000</v>
      </c>
      <c r="N402" s="12">
        <v>0</v>
      </c>
      <c r="O402" s="12">
        <v>68859486.530000001</v>
      </c>
      <c r="P402" s="12">
        <v>0</v>
      </c>
      <c r="Q402" s="12">
        <v>12872960</v>
      </c>
      <c r="R402" s="12">
        <v>12872960</v>
      </c>
      <c r="S402" s="12">
        <v>39667553.469999999</v>
      </c>
      <c r="T402" s="12">
        <v>39667553.469999999</v>
      </c>
      <c r="U402" s="12">
        <v>0</v>
      </c>
      <c r="V402" s="13">
        <f t="shared" si="49"/>
        <v>39667553.469999999</v>
      </c>
      <c r="W402" s="14">
        <f t="shared" si="44"/>
        <v>0.10603756177924217</v>
      </c>
      <c r="X402" s="14">
        <f t="shared" si="45"/>
        <v>0.10603756177924217</v>
      </c>
      <c r="Y402" s="14">
        <f t="shared" si="46"/>
        <v>0.56721158591433274</v>
      </c>
      <c r="Z402" s="14">
        <f t="shared" si="47"/>
        <v>0.67324914769357491</v>
      </c>
    </row>
    <row r="403" spans="1:26" outlineLevel="2" x14ac:dyDescent="0.35">
      <c r="A403" s="9" t="s">
        <v>266</v>
      </c>
      <c r="B403" s="9" t="s">
        <v>268</v>
      </c>
      <c r="C403" s="9" t="s">
        <v>97</v>
      </c>
      <c r="D403" s="9" t="s">
        <v>122</v>
      </c>
      <c r="E403" s="9" t="s">
        <v>33</v>
      </c>
      <c r="F403" s="10" t="s">
        <v>34</v>
      </c>
      <c r="G403" s="9">
        <v>1120</v>
      </c>
      <c r="H403" s="9">
        <v>3480</v>
      </c>
      <c r="I403" s="11" t="s">
        <v>123</v>
      </c>
      <c r="J403" s="12">
        <v>98500000</v>
      </c>
      <c r="K403" s="12">
        <v>98500000</v>
      </c>
      <c r="L403" s="12">
        <v>0</v>
      </c>
      <c r="M403" s="13">
        <f t="shared" si="48"/>
        <v>98500000</v>
      </c>
      <c r="N403" s="12">
        <v>0</v>
      </c>
      <c r="O403" s="12">
        <v>90997272.799999997</v>
      </c>
      <c r="P403" s="12">
        <v>0</v>
      </c>
      <c r="Q403" s="12">
        <v>0</v>
      </c>
      <c r="R403" s="12">
        <v>0</v>
      </c>
      <c r="S403" s="12">
        <v>7502727.2000000002</v>
      </c>
      <c r="T403" s="12">
        <v>7502727.2000000002</v>
      </c>
      <c r="U403" s="12">
        <v>0</v>
      </c>
      <c r="V403" s="13">
        <f t="shared" si="49"/>
        <v>7502727.200000003</v>
      </c>
      <c r="W403" s="14">
        <f t="shared" si="44"/>
        <v>0</v>
      </c>
      <c r="X403" s="14">
        <f t="shared" si="45"/>
        <v>0</v>
      </c>
      <c r="Y403" s="14">
        <f t="shared" si="46"/>
        <v>0.92383018071065992</v>
      </c>
      <c r="Z403" s="14">
        <f t="shared" si="47"/>
        <v>0.92383018071065992</v>
      </c>
    </row>
    <row r="404" spans="1:26" outlineLevel="2" x14ac:dyDescent="0.35">
      <c r="A404" s="9" t="s">
        <v>266</v>
      </c>
      <c r="B404" s="9" t="s">
        <v>268</v>
      </c>
      <c r="C404" s="9" t="s">
        <v>97</v>
      </c>
      <c r="D404" s="9" t="s">
        <v>271</v>
      </c>
      <c r="E404" s="9" t="s">
        <v>33</v>
      </c>
      <c r="F404" s="10" t="s">
        <v>34</v>
      </c>
      <c r="G404" s="9">
        <v>1120</v>
      </c>
      <c r="H404" s="9">
        <v>3480</v>
      </c>
      <c r="I404" s="11" t="s">
        <v>272</v>
      </c>
      <c r="J404" s="12">
        <v>40000000</v>
      </c>
      <c r="K404" s="12">
        <v>6000000</v>
      </c>
      <c r="L404" s="12">
        <v>0</v>
      </c>
      <c r="M404" s="13">
        <f t="shared" si="48"/>
        <v>6000000</v>
      </c>
      <c r="N404" s="12">
        <v>0</v>
      </c>
      <c r="O404" s="12">
        <v>0</v>
      </c>
      <c r="P404" s="12">
        <v>0</v>
      </c>
      <c r="Q404" s="12">
        <v>0</v>
      </c>
      <c r="R404" s="12">
        <v>0</v>
      </c>
      <c r="S404" s="12">
        <v>6000000</v>
      </c>
      <c r="T404" s="12">
        <v>6000000</v>
      </c>
      <c r="U404" s="12">
        <v>0</v>
      </c>
      <c r="V404" s="13">
        <f t="shared" si="49"/>
        <v>6000000</v>
      </c>
      <c r="W404" s="14">
        <f t="shared" si="44"/>
        <v>0</v>
      </c>
      <c r="X404" s="14">
        <f t="shared" si="45"/>
        <v>0</v>
      </c>
      <c r="Y404" s="14">
        <f t="shared" si="46"/>
        <v>0</v>
      </c>
      <c r="Z404" s="14">
        <f t="shared" si="47"/>
        <v>0</v>
      </c>
    </row>
    <row r="405" spans="1:26" outlineLevel="2" x14ac:dyDescent="0.35">
      <c r="A405" s="9" t="s">
        <v>266</v>
      </c>
      <c r="B405" s="9" t="s">
        <v>268</v>
      </c>
      <c r="C405" s="9" t="s">
        <v>97</v>
      </c>
      <c r="D405" s="9" t="s">
        <v>124</v>
      </c>
      <c r="E405" s="9" t="s">
        <v>33</v>
      </c>
      <c r="F405" s="10" t="s">
        <v>34</v>
      </c>
      <c r="G405" s="9">
        <v>1120</v>
      </c>
      <c r="H405" s="9">
        <v>3480</v>
      </c>
      <c r="I405" s="11" t="s">
        <v>125</v>
      </c>
      <c r="J405" s="12">
        <v>61500000</v>
      </c>
      <c r="K405" s="12">
        <v>61500000</v>
      </c>
      <c r="L405" s="12">
        <v>0</v>
      </c>
      <c r="M405" s="13">
        <f t="shared" si="48"/>
        <v>61500000</v>
      </c>
      <c r="N405" s="12">
        <v>6133334</v>
      </c>
      <c r="O405" s="12">
        <v>0</v>
      </c>
      <c r="P405" s="12">
        <v>0</v>
      </c>
      <c r="Q405" s="12">
        <v>26969710</v>
      </c>
      <c r="R405" s="12">
        <v>26969710</v>
      </c>
      <c r="S405" s="12">
        <v>28396956</v>
      </c>
      <c r="T405" s="12">
        <v>28396956</v>
      </c>
      <c r="U405" s="12">
        <v>0</v>
      </c>
      <c r="V405" s="13">
        <f t="shared" si="49"/>
        <v>28396956</v>
      </c>
      <c r="W405" s="14">
        <f t="shared" si="44"/>
        <v>0.43853186991869919</v>
      </c>
      <c r="X405" s="14">
        <f t="shared" si="45"/>
        <v>0.43853186991869919</v>
      </c>
      <c r="Y405" s="14">
        <f t="shared" si="46"/>
        <v>9.9729008130081301E-2</v>
      </c>
      <c r="Z405" s="14">
        <f t="shared" si="47"/>
        <v>0.53826087804878053</v>
      </c>
    </row>
    <row r="406" spans="1:26" outlineLevel="2" x14ac:dyDescent="0.35">
      <c r="A406" s="9" t="s">
        <v>266</v>
      </c>
      <c r="B406" s="9" t="s">
        <v>295</v>
      </c>
      <c r="C406" s="9" t="s">
        <v>97</v>
      </c>
      <c r="D406" s="9" t="s">
        <v>98</v>
      </c>
      <c r="E406" s="9" t="s">
        <v>33</v>
      </c>
      <c r="F406" s="10" t="s">
        <v>34</v>
      </c>
      <c r="G406" s="9">
        <v>1120</v>
      </c>
      <c r="H406" s="9">
        <v>3480</v>
      </c>
      <c r="I406" s="11" t="s">
        <v>99</v>
      </c>
      <c r="J406" s="12">
        <v>13860</v>
      </c>
      <c r="K406" s="12">
        <v>13860</v>
      </c>
      <c r="L406" s="12">
        <v>0</v>
      </c>
      <c r="M406" s="13">
        <f t="shared" si="48"/>
        <v>13860</v>
      </c>
      <c r="N406" s="12">
        <v>0</v>
      </c>
      <c r="O406" s="12">
        <v>0</v>
      </c>
      <c r="P406" s="12">
        <v>0</v>
      </c>
      <c r="Q406" s="12">
        <v>0</v>
      </c>
      <c r="R406" s="12">
        <v>0</v>
      </c>
      <c r="S406" s="12">
        <v>13860</v>
      </c>
      <c r="T406" s="12">
        <v>13860</v>
      </c>
      <c r="U406" s="12">
        <v>0</v>
      </c>
      <c r="V406" s="13">
        <f t="shared" si="49"/>
        <v>13860</v>
      </c>
      <c r="W406" s="14">
        <f t="shared" si="44"/>
        <v>0</v>
      </c>
      <c r="X406" s="14">
        <f t="shared" si="45"/>
        <v>0</v>
      </c>
      <c r="Y406" s="14">
        <f t="shared" si="46"/>
        <v>0</v>
      </c>
      <c r="Z406" s="14">
        <f t="shared" si="47"/>
        <v>0</v>
      </c>
    </row>
    <row r="407" spans="1:26" outlineLevel="2" x14ac:dyDescent="0.35">
      <c r="A407" s="9" t="s">
        <v>266</v>
      </c>
      <c r="B407" s="9" t="s">
        <v>295</v>
      </c>
      <c r="C407" s="9" t="s">
        <v>97</v>
      </c>
      <c r="D407" s="9" t="s">
        <v>100</v>
      </c>
      <c r="E407" s="9" t="s">
        <v>33</v>
      </c>
      <c r="F407" s="10" t="s">
        <v>34</v>
      </c>
      <c r="G407" s="9">
        <v>1120</v>
      </c>
      <c r="H407" s="9">
        <v>3480</v>
      </c>
      <c r="I407" s="11" t="s">
        <v>101</v>
      </c>
      <c r="J407" s="12">
        <v>9707550</v>
      </c>
      <c r="K407" s="12">
        <v>9107550</v>
      </c>
      <c r="L407" s="12">
        <v>8107550</v>
      </c>
      <c r="M407" s="13">
        <f t="shared" si="48"/>
        <v>9107550</v>
      </c>
      <c r="N407" s="12">
        <v>0</v>
      </c>
      <c r="O407" s="12">
        <v>0</v>
      </c>
      <c r="P407" s="12">
        <v>0</v>
      </c>
      <c r="Q407" s="12">
        <v>0</v>
      </c>
      <c r="R407" s="12">
        <v>0</v>
      </c>
      <c r="S407" s="12">
        <v>1000000</v>
      </c>
      <c r="T407" s="12">
        <v>9107550</v>
      </c>
      <c r="U407" s="12">
        <v>0</v>
      </c>
      <c r="V407" s="13">
        <f t="shared" si="49"/>
        <v>9107550</v>
      </c>
      <c r="W407" s="14">
        <f t="shared" si="44"/>
        <v>0</v>
      </c>
      <c r="X407" s="14">
        <f t="shared" si="45"/>
        <v>0</v>
      </c>
      <c r="Y407" s="14">
        <f t="shared" si="46"/>
        <v>0</v>
      </c>
      <c r="Z407" s="14">
        <f t="shared" si="47"/>
        <v>0</v>
      </c>
    </row>
    <row r="408" spans="1:26" ht="26" outlineLevel="2" x14ac:dyDescent="0.35">
      <c r="A408" s="9" t="s">
        <v>266</v>
      </c>
      <c r="B408" s="9" t="s">
        <v>295</v>
      </c>
      <c r="C408" s="9" t="s">
        <v>97</v>
      </c>
      <c r="D408" s="9" t="s">
        <v>106</v>
      </c>
      <c r="E408" s="9" t="s">
        <v>33</v>
      </c>
      <c r="F408" s="10" t="s">
        <v>34</v>
      </c>
      <c r="G408" s="9">
        <v>1120</v>
      </c>
      <c r="H408" s="9">
        <v>3480</v>
      </c>
      <c r="I408" s="11" t="s">
        <v>107</v>
      </c>
      <c r="J408" s="12">
        <v>2011181</v>
      </c>
      <c r="K408" s="12">
        <v>2011181</v>
      </c>
      <c r="L408" s="12">
        <v>0</v>
      </c>
      <c r="M408" s="13">
        <f t="shared" si="48"/>
        <v>2011181</v>
      </c>
      <c r="N408" s="12">
        <v>0</v>
      </c>
      <c r="O408" s="12">
        <v>0</v>
      </c>
      <c r="P408" s="12">
        <v>0</v>
      </c>
      <c r="Q408" s="12">
        <v>0</v>
      </c>
      <c r="R408" s="12">
        <v>0</v>
      </c>
      <c r="S408" s="12">
        <v>1600000</v>
      </c>
      <c r="T408" s="12">
        <v>2011181</v>
      </c>
      <c r="U408" s="12">
        <v>0</v>
      </c>
      <c r="V408" s="13">
        <f t="shared" si="49"/>
        <v>2011181</v>
      </c>
      <c r="W408" s="14">
        <f t="shared" si="44"/>
        <v>0</v>
      </c>
      <c r="X408" s="14">
        <f t="shared" si="45"/>
        <v>0</v>
      </c>
      <c r="Y408" s="14">
        <f t="shared" si="46"/>
        <v>0</v>
      </c>
      <c r="Z408" s="14">
        <f t="shared" si="47"/>
        <v>0</v>
      </c>
    </row>
    <row r="409" spans="1:26" outlineLevel="2" x14ac:dyDescent="0.35">
      <c r="A409" s="9" t="s">
        <v>266</v>
      </c>
      <c r="B409" s="9" t="s">
        <v>295</v>
      </c>
      <c r="C409" s="9" t="s">
        <v>97</v>
      </c>
      <c r="D409" s="9" t="s">
        <v>112</v>
      </c>
      <c r="E409" s="9" t="s">
        <v>33</v>
      </c>
      <c r="F409" s="10" t="s">
        <v>34</v>
      </c>
      <c r="G409" s="9">
        <v>1120</v>
      </c>
      <c r="H409" s="9">
        <v>3480</v>
      </c>
      <c r="I409" s="11" t="s">
        <v>113</v>
      </c>
      <c r="J409" s="12">
        <v>239270</v>
      </c>
      <c r="K409" s="12">
        <v>239270</v>
      </c>
      <c r="L409" s="12">
        <v>89270</v>
      </c>
      <c r="M409" s="13">
        <f t="shared" si="48"/>
        <v>239270</v>
      </c>
      <c r="N409" s="12">
        <v>0</v>
      </c>
      <c r="O409" s="12">
        <v>0</v>
      </c>
      <c r="P409" s="12">
        <v>0</v>
      </c>
      <c r="Q409" s="12">
        <v>0</v>
      </c>
      <c r="R409" s="12">
        <v>0</v>
      </c>
      <c r="S409" s="12">
        <v>150000</v>
      </c>
      <c r="T409" s="12">
        <v>239270</v>
      </c>
      <c r="U409" s="12">
        <v>0</v>
      </c>
      <c r="V409" s="13">
        <f t="shared" si="49"/>
        <v>239270</v>
      </c>
      <c r="W409" s="14">
        <f t="shared" si="44"/>
        <v>0</v>
      </c>
      <c r="X409" s="14">
        <f t="shared" si="45"/>
        <v>0</v>
      </c>
      <c r="Y409" s="14">
        <f t="shared" si="46"/>
        <v>0</v>
      </c>
      <c r="Z409" s="14">
        <f t="shared" si="47"/>
        <v>0</v>
      </c>
    </row>
    <row r="410" spans="1:26" ht="26" outlineLevel="2" x14ac:dyDescent="0.35">
      <c r="A410" s="9" t="s">
        <v>266</v>
      </c>
      <c r="B410" s="9" t="s">
        <v>295</v>
      </c>
      <c r="C410" s="9" t="s">
        <v>97</v>
      </c>
      <c r="D410" s="9" t="s">
        <v>114</v>
      </c>
      <c r="E410" s="9" t="s">
        <v>33</v>
      </c>
      <c r="F410" s="10" t="s">
        <v>34</v>
      </c>
      <c r="G410" s="9">
        <v>1120</v>
      </c>
      <c r="H410" s="9">
        <v>3480</v>
      </c>
      <c r="I410" s="11" t="s">
        <v>115</v>
      </c>
      <c r="J410" s="12">
        <v>950</v>
      </c>
      <c r="K410" s="12">
        <v>950</v>
      </c>
      <c r="L410" s="12">
        <v>0</v>
      </c>
      <c r="M410" s="13">
        <f t="shared" si="48"/>
        <v>950</v>
      </c>
      <c r="N410" s="12">
        <v>0</v>
      </c>
      <c r="O410" s="12">
        <v>0</v>
      </c>
      <c r="P410" s="12">
        <v>0</v>
      </c>
      <c r="Q410" s="12">
        <v>0</v>
      </c>
      <c r="R410" s="12">
        <v>0</v>
      </c>
      <c r="S410" s="12">
        <v>950</v>
      </c>
      <c r="T410" s="12">
        <v>950</v>
      </c>
      <c r="U410" s="12">
        <v>0</v>
      </c>
      <c r="V410" s="13">
        <f t="shared" si="49"/>
        <v>950</v>
      </c>
      <c r="W410" s="14">
        <f t="shared" si="44"/>
        <v>0</v>
      </c>
      <c r="X410" s="14">
        <f t="shared" si="45"/>
        <v>0</v>
      </c>
      <c r="Y410" s="14">
        <f t="shared" si="46"/>
        <v>0</v>
      </c>
      <c r="Z410" s="14">
        <f t="shared" si="47"/>
        <v>0</v>
      </c>
    </row>
    <row r="411" spans="1:26" outlineLevel="2" x14ac:dyDescent="0.35">
      <c r="A411" s="9" t="s">
        <v>266</v>
      </c>
      <c r="B411" s="9" t="s">
        <v>295</v>
      </c>
      <c r="C411" s="9" t="s">
        <v>97</v>
      </c>
      <c r="D411" s="9" t="s">
        <v>116</v>
      </c>
      <c r="E411" s="9" t="s">
        <v>33</v>
      </c>
      <c r="F411" s="10" t="s">
        <v>34</v>
      </c>
      <c r="G411" s="9">
        <v>1120</v>
      </c>
      <c r="H411" s="9">
        <v>3480</v>
      </c>
      <c r="I411" s="11" t="s">
        <v>117</v>
      </c>
      <c r="J411" s="12">
        <v>379956</v>
      </c>
      <c r="K411" s="12">
        <v>379956</v>
      </c>
      <c r="L411" s="12">
        <v>0</v>
      </c>
      <c r="M411" s="13">
        <f t="shared" si="48"/>
        <v>379956</v>
      </c>
      <c r="N411" s="12">
        <v>0</v>
      </c>
      <c r="O411" s="12">
        <v>0</v>
      </c>
      <c r="P411" s="12">
        <v>0</v>
      </c>
      <c r="Q411" s="12">
        <v>0</v>
      </c>
      <c r="R411" s="12">
        <v>0</v>
      </c>
      <c r="S411" s="12">
        <v>379956</v>
      </c>
      <c r="T411" s="12">
        <v>379956</v>
      </c>
      <c r="U411" s="12">
        <v>0</v>
      </c>
      <c r="V411" s="13">
        <f t="shared" si="49"/>
        <v>379956</v>
      </c>
      <c r="W411" s="14">
        <f t="shared" si="44"/>
        <v>0</v>
      </c>
      <c r="X411" s="14">
        <f t="shared" si="45"/>
        <v>0</v>
      </c>
      <c r="Y411" s="14">
        <f t="shared" si="46"/>
        <v>0</v>
      </c>
      <c r="Z411" s="14">
        <f t="shared" si="47"/>
        <v>0</v>
      </c>
    </row>
    <row r="412" spans="1:26" outlineLevel="2" x14ac:dyDescent="0.35">
      <c r="A412" s="9" t="s">
        <v>266</v>
      </c>
      <c r="B412" s="9" t="s">
        <v>295</v>
      </c>
      <c r="C412" s="9" t="s">
        <v>97</v>
      </c>
      <c r="D412" s="9" t="s">
        <v>120</v>
      </c>
      <c r="E412" s="9" t="s">
        <v>33</v>
      </c>
      <c r="F412" s="10" t="s">
        <v>34</v>
      </c>
      <c r="G412" s="9">
        <v>1120</v>
      </c>
      <c r="H412" s="9">
        <v>3480</v>
      </c>
      <c r="I412" s="11" t="s">
        <v>121</v>
      </c>
      <c r="J412" s="12">
        <v>71362</v>
      </c>
      <c r="K412" s="12">
        <v>71362</v>
      </c>
      <c r="L412" s="12">
        <v>0</v>
      </c>
      <c r="M412" s="13">
        <f t="shared" si="48"/>
        <v>71362</v>
      </c>
      <c r="N412" s="12">
        <v>0</v>
      </c>
      <c r="O412" s="12">
        <v>0</v>
      </c>
      <c r="P412" s="12">
        <v>0</v>
      </c>
      <c r="Q412" s="12">
        <v>0</v>
      </c>
      <c r="R412" s="12">
        <v>0</v>
      </c>
      <c r="S412" s="12">
        <v>71362</v>
      </c>
      <c r="T412" s="12">
        <v>71362</v>
      </c>
      <c r="U412" s="12">
        <v>0</v>
      </c>
      <c r="V412" s="13">
        <f t="shared" si="49"/>
        <v>71362</v>
      </c>
      <c r="W412" s="14">
        <f t="shared" si="44"/>
        <v>0</v>
      </c>
      <c r="X412" s="14">
        <f t="shared" si="45"/>
        <v>0</v>
      </c>
      <c r="Y412" s="14">
        <f t="shared" si="46"/>
        <v>0</v>
      </c>
      <c r="Z412" s="14">
        <f t="shared" si="47"/>
        <v>0</v>
      </c>
    </row>
    <row r="413" spans="1:26" outlineLevel="2" x14ac:dyDescent="0.35">
      <c r="A413" s="9" t="s">
        <v>266</v>
      </c>
      <c r="B413" s="9" t="s">
        <v>295</v>
      </c>
      <c r="C413" s="9" t="s">
        <v>97</v>
      </c>
      <c r="D413" s="9" t="s">
        <v>122</v>
      </c>
      <c r="E413" s="9" t="s">
        <v>33</v>
      </c>
      <c r="F413" s="10" t="s">
        <v>34</v>
      </c>
      <c r="G413" s="9">
        <v>1120</v>
      </c>
      <c r="H413" s="9">
        <v>3480</v>
      </c>
      <c r="I413" s="11" t="s">
        <v>123</v>
      </c>
      <c r="J413" s="37" t="s">
        <v>447</v>
      </c>
      <c r="K413" s="12">
        <v>600000</v>
      </c>
      <c r="L413" s="12">
        <v>0</v>
      </c>
      <c r="M413" s="13">
        <f t="shared" si="48"/>
        <v>600000</v>
      </c>
      <c r="N413" s="12">
        <v>0</v>
      </c>
      <c r="O413" s="12">
        <v>0</v>
      </c>
      <c r="P413" s="12">
        <v>0</v>
      </c>
      <c r="Q413" s="12">
        <v>0</v>
      </c>
      <c r="R413" s="12">
        <v>0</v>
      </c>
      <c r="S413" s="12">
        <v>600000</v>
      </c>
      <c r="T413" s="12">
        <v>600000</v>
      </c>
      <c r="U413" s="12">
        <v>0</v>
      </c>
      <c r="V413" s="13">
        <f t="shared" si="49"/>
        <v>600000</v>
      </c>
      <c r="W413" s="14">
        <f t="shared" si="44"/>
        <v>0</v>
      </c>
      <c r="X413" s="14">
        <f t="shared" si="45"/>
        <v>0</v>
      </c>
      <c r="Y413" s="14">
        <f t="shared" si="46"/>
        <v>0</v>
      </c>
      <c r="Z413" s="14">
        <f t="shared" si="47"/>
        <v>0</v>
      </c>
    </row>
    <row r="414" spans="1:26" outlineLevel="2" x14ac:dyDescent="0.35">
      <c r="A414" s="9" t="s">
        <v>266</v>
      </c>
      <c r="B414" s="9" t="s">
        <v>295</v>
      </c>
      <c r="C414" s="9" t="s">
        <v>97</v>
      </c>
      <c r="D414" s="9" t="s">
        <v>271</v>
      </c>
      <c r="E414" s="9" t="s">
        <v>33</v>
      </c>
      <c r="F414" s="10" t="s">
        <v>34</v>
      </c>
      <c r="G414" s="9">
        <v>1120</v>
      </c>
      <c r="H414" s="9">
        <v>3480</v>
      </c>
      <c r="I414" s="11" t="s">
        <v>272</v>
      </c>
      <c r="J414" s="12">
        <v>9840</v>
      </c>
      <c r="K414" s="12">
        <v>9840</v>
      </c>
      <c r="L414" s="12">
        <v>0</v>
      </c>
      <c r="M414" s="13">
        <f t="shared" si="48"/>
        <v>9840</v>
      </c>
      <c r="N414" s="12">
        <v>0</v>
      </c>
      <c r="O414" s="12">
        <v>0</v>
      </c>
      <c r="P414" s="12">
        <v>0</v>
      </c>
      <c r="Q414" s="12">
        <v>0</v>
      </c>
      <c r="R414" s="12">
        <v>0</v>
      </c>
      <c r="S414" s="12">
        <v>9840</v>
      </c>
      <c r="T414" s="12">
        <v>9840</v>
      </c>
      <c r="U414" s="12">
        <v>0</v>
      </c>
      <c r="V414" s="13">
        <f t="shared" si="49"/>
        <v>9840</v>
      </c>
      <c r="W414" s="14">
        <f t="shared" si="44"/>
        <v>0</v>
      </c>
      <c r="X414" s="14">
        <f t="shared" si="45"/>
        <v>0</v>
      </c>
      <c r="Y414" s="14">
        <f t="shared" si="46"/>
        <v>0</v>
      </c>
      <c r="Z414" s="14">
        <f t="shared" si="47"/>
        <v>0</v>
      </c>
    </row>
    <row r="415" spans="1:26" outlineLevel="2" x14ac:dyDescent="0.35">
      <c r="A415" s="9" t="s">
        <v>266</v>
      </c>
      <c r="B415" s="9" t="s">
        <v>295</v>
      </c>
      <c r="C415" s="9" t="s">
        <v>97</v>
      </c>
      <c r="D415" s="9" t="s">
        <v>124</v>
      </c>
      <c r="E415" s="9" t="s">
        <v>33</v>
      </c>
      <c r="F415" s="10" t="s">
        <v>34</v>
      </c>
      <c r="G415" s="9">
        <v>1120</v>
      </c>
      <c r="H415" s="9">
        <v>3480</v>
      </c>
      <c r="I415" s="11" t="s">
        <v>125</v>
      </c>
      <c r="J415" s="12">
        <v>11250</v>
      </c>
      <c r="K415" s="12">
        <v>11250</v>
      </c>
      <c r="L415" s="12">
        <v>0</v>
      </c>
      <c r="M415" s="13">
        <f t="shared" si="48"/>
        <v>11250</v>
      </c>
      <c r="N415" s="12">
        <v>0</v>
      </c>
      <c r="O415" s="12">
        <v>0</v>
      </c>
      <c r="P415" s="12">
        <v>0</v>
      </c>
      <c r="Q415" s="12">
        <v>0</v>
      </c>
      <c r="R415" s="12">
        <v>0</v>
      </c>
      <c r="S415" s="12">
        <v>11250</v>
      </c>
      <c r="T415" s="12">
        <v>11250</v>
      </c>
      <c r="U415" s="12">
        <v>0</v>
      </c>
      <c r="V415" s="13">
        <f t="shared" si="49"/>
        <v>11250</v>
      </c>
      <c r="W415" s="14">
        <f t="shared" si="44"/>
        <v>0</v>
      </c>
      <c r="X415" s="14">
        <f t="shared" si="45"/>
        <v>0</v>
      </c>
      <c r="Y415" s="14">
        <f t="shared" si="46"/>
        <v>0</v>
      </c>
      <c r="Z415" s="14">
        <f t="shared" si="47"/>
        <v>0</v>
      </c>
    </row>
    <row r="416" spans="1:26" ht="26" outlineLevel="2" x14ac:dyDescent="0.35">
      <c r="A416" s="9" t="s">
        <v>304</v>
      </c>
      <c r="B416" s="9" t="s">
        <v>30</v>
      </c>
      <c r="C416" s="9" t="s">
        <v>97</v>
      </c>
      <c r="D416" s="9" t="s">
        <v>106</v>
      </c>
      <c r="E416" s="9" t="s">
        <v>33</v>
      </c>
      <c r="F416" s="10" t="s">
        <v>34</v>
      </c>
      <c r="G416" s="9">
        <v>1120</v>
      </c>
      <c r="H416" s="9">
        <v>3480</v>
      </c>
      <c r="I416" s="11" t="s">
        <v>107</v>
      </c>
      <c r="J416" s="12">
        <v>1441609</v>
      </c>
      <c r="K416" s="12">
        <v>1441609</v>
      </c>
      <c r="L416" s="12">
        <v>0</v>
      </c>
      <c r="M416" s="13">
        <f t="shared" si="48"/>
        <v>1441609</v>
      </c>
      <c r="N416" s="12">
        <v>0</v>
      </c>
      <c r="O416" s="12">
        <v>0</v>
      </c>
      <c r="P416" s="12">
        <v>0</v>
      </c>
      <c r="Q416" s="12">
        <v>0</v>
      </c>
      <c r="R416" s="12">
        <v>0</v>
      </c>
      <c r="S416" s="12">
        <v>1441609</v>
      </c>
      <c r="T416" s="12">
        <v>1441609</v>
      </c>
      <c r="U416" s="12">
        <v>0</v>
      </c>
      <c r="V416" s="13">
        <f t="shared" si="49"/>
        <v>1441609</v>
      </c>
      <c r="W416" s="14">
        <f t="shared" si="44"/>
        <v>0</v>
      </c>
      <c r="X416" s="14">
        <f t="shared" si="45"/>
        <v>0</v>
      </c>
      <c r="Y416" s="14">
        <f t="shared" si="46"/>
        <v>0</v>
      </c>
      <c r="Z416" s="14">
        <f t="shared" si="47"/>
        <v>0</v>
      </c>
    </row>
    <row r="417" spans="1:26" outlineLevel="2" x14ac:dyDescent="0.35">
      <c r="A417" s="9" t="s">
        <v>304</v>
      </c>
      <c r="B417" s="9" t="s">
        <v>30</v>
      </c>
      <c r="C417" s="9" t="s">
        <v>97</v>
      </c>
      <c r="D417" s="9" t="s">
        <v>112</v>
      </c>
      <c r="E417" s="9" t="s">
        <v>33</v>
      </c>
      <c r="F417" s="10" t="s">
        <v>34</v>
      </c>
      <c r="G417" s="9">
        <v>1120</v>
      </c>
      <c r="H417" s="9">
        <v>3480</v>
      </c>
      <c r="I417" s="11" t="s">
        <v>113</v>
      </c>
      <c r="J417" s="12">
        <v>540412</v>
      </c>
      <c r="K417" s="12">
        <v>540412</v>
      </c>
      <c r="L417" s="12">
        <v>0</v>
      </c>
      <c r="M417" s="13">
        <f t="shared" si="48"/>
        <v>540412</v>
      </c>
      <c r="N417" s="12">
        <v>0</v>
      </c>
      <c r="O417" s="12">
        <v>141885.06</v>
      </c>
      <c r="P417" s="12">
        <v>0</v>
      </c>
      <c r="Q417" s="12">
        <v>0</v>
      </c>
      <c r="R417" s="12">
        <v>0</v>
      </c>
      <c r="S417" s="12">
        <v>398526.94</v>
      </c>
      <c r="T417" s="12">
        <v>398526.94</v>
      </c>
      <c r="U417" s="12">
        <v>0</v>
      </c>
      <c r="V417" s="13">
        <f t="shared" si="49"/>
        <v>398526.94</v>
      </c>
      <c r="W417" s="14">
        <f t="shared" si="44"/>
        <v>0</v>
      </c>
      <c r="X417" s="14">
        <f t="shared" si="45"/>
        <v>0</v>
      </c>
      <c r="Y417" s="14">
        <f t="shared" si="46"/>
        <v>0.26254979534133216</v>
      </c>
      <c r="Z417" s="14">
        <f t="shared" si="47"/>
        <v>0.26254979534133216</v>
      </c>
    </row>
    <row r="418" spans="1:26" outlineLevel="2" x14ac:dyDescent="0.35">
      <c r="A418" s="9" t="s">
        <v>304</v>
      </c>
      <c r="B418" s="9" t="s">
        <v>30</v>
      </c>
      <c r="C418" s="9" t="s">
        <v>97</v>
      </c>
      <c r="D418" s="9" t="s">
        <v>116</v>
      </c>
      <c r="E418" s="9" t="s">
        <v>33</v>
      </c>
      <c r="F418" s="10" t="s">
        <v>34</v>
      </c>
      <c r="G418" s="9">
        <v>1120</v>
      </c>
      <c r="H418" s="9">
        <v>3480</v>
      </c>
      <c r="I418" s="11" t="s">
        <v>117</v>
      </c>
      <c r="J418" s="12">
        <v>2052475</v>
      </c>
      <c r="K418" s="12">
        <v>2052475</v>
      </c>
      <c r="L418" s="12">
        <v>102975</v>
      </c>
      <c r="M418" s="13">
        <f t="shared" si="48"/>
        <v>2052475</v>
      </c>
      <c r="N418" s="12">
        <v>0</v>
      </c>
      <c r="O418" s="12">
        <v>87729.14</v>
      </c>
      <c r="P418" s="12">
        <v>0</v>
      </c>
      <c r="Q418" s="12">
        <v>858087.64</v>
      </c>
      <c r="R418" s="12">
        <v>858087.64</v>
      </c>
      <c r="S418" s="12">
        <v>1003683.22</v>
      </c>
      <c r="T418" s="12">
        <v>1106658.22</v>
      </c>
      <c r="U418" s="12">
        <v>0</v>
      </c>
      <c r="V418" s="13">
        <f t="shared" si="49"/>
        <v>1106658.2200000002</v>
      </c>
      <c r="W418" s="14">
        <f t="shared" si="44"/>
        <v>0.41807458799741776</v>
      </c>
      <c r="X418" s="14">
        <f t="shared" si="45"/>
        <v>0.41807458799741776</v>
      </c>
      <c r="Y418" s="14">
        <f t="shared" si="46"/>
        <v>4.2743097967088514E-2</v>
      </c>
      <c r="Z418" s="14">
        <f t="shared" si="47"/>
        <v>0.46081768596450629</v>
      </c>
    </row>
    <row r="419" spans="1:26" outlineLevel="2" x14ac:dyDescent="0.35">
      <c r="A419" s="9" t="s">
        <v>312</v>
      </c>
      <c r="B419" s="9" t="s">
        <v>30</v>
      </c>
      <c r="C419" s="9" t="s">
        <v>97</v>
      </c>
      <c r="D419" s="9" t="s">
        <v>100</v>
      </c>
      <c r="E419" s="9" t="s">
        <v>33</v>
      </c>
      <c r="F419" s="10" t="s">
        <v>34</v>
      </c>
      <c r="G419" s="9">
        <v>1120</v>
      </c>
      <c r="H419" s="9">
        <v>3480</v>
      </c>
      <c r="I419" s="11" t="s">
        <v>101</v>
      </c>
      <c r="J419" s="37" t="s">
        <v>447</v>
      </c>
      <c r="K419" s="37" t="s">
        <v>447</v>
      </c>
      <c r="L419" s="12">
        <v>0</v>
      </c>
      <c r="M419" s="40" t="str">
        <f t="shared" si="48"/>
        <v>0.00</v>
      </c>
      <c r="N419" s="12">
        <v>0</v>
      </c>
      <c r="O419" s="12">
        <v>0</v>
      </c>
      <c r="P419" s="12">
        <v>0</v>
      </c>
      <c r="Q419" s="12">
        <v>0</v>
      </c>
      <c r="R419" s="12">
        <v>0</v>
      </c>
      <c r="S419" s="12">
        <v>0</v>
      </c>
      <c r="T419" s="12">
        <v>0</v>
      </c>
      <c r="U419" s="12">
        <v>0</v>
      </c>
      <c r="V419" s="13">
        <f t="shared" si="49"/>
        <v>0</v>
      </c>
      <c r="W419" s="14">
        <v>0</v>
      </c>
      <c r="X419" s="14">
        <v>0</v>
      </c>
      <c r="Y419" s="14">
        <v>0</v>
      </c>
      <c r="Z419" s="14">
        <f t="shared" si="47"/>
        <v>0</v>
      </c>
    </row>
    <row r="420" spans="1:26" outlineLevel="2" x14ac:dyDescent="0.35">
      <c r="A420" s="9" t="s">
        <v>312</v>
      </c>
      <c r="B420" s="9" t="s">
        <v>30</v>
      </c>
      <c r="C420" s="9" t="s">
        <v>97</v>
      </c>
      <c r="D420" s="9" t="s">
        <v>112</v>
      </c>
      <c r="E420" s="9" t="s">
        <v>33</v>
      </c>
      <c r="F420" s="10" t="s">
        <v>34</v>
      </c>
      <c r="G420" s="9">
        <v>1120</v>
      </c>
      <c r="H420" s="9">
        <v>3480</v>
      </c>
      <c r="I420" s="11" t="s">
        <v>113</v>
      </c>
      <c r="J420" s="12">
        <v>151364900</v>
      </c>
      <c r="K420" s="37" t="s">
        <v>447</v>
      </c>
      <c r="L420" s="12">
        <v>0</v>
      </c>
      <c r="M420" s="40" t="str">
        <f t="shared" si="48"/>
        <v>0.00</v>
      </c>
      <c r="N420" s="12">
        <v>0</v>
      </c>
      <c r="O420" s="12">
        <v>0</v>
      </c>
      <c r="P420" s="12">
        <v>0</v>
      </c>
      <c r="Q420" s="12">
        <v>0</v>
      </c>
      <c r="R420" s="12">
        <v>0</v>
      </c>
      <c r="S420" s="12">
        <v>0</v>
      </c>
      <c r="T420" s="12">
        <v>0</v>
      </c>
      <c r="U420" s="12">
        <v>0</v>
      </c>
      <c r="V420" s="13">
        <f t="shared" si="49"/>
        <v>0</v>
      </c>
      <c r="W420" s="14">
        <v>0</v>
      </c>
      <c r="X420" s="14">
        <v>0</v>
      </c>
      <c r="Y420" s="14">
        <v>0</v>
      </c>
      <c r="Z420" s="14">
        <f t="shared" si="47"/>
        <v>0</v>
      </c>
    </row>
    <row r="421" spans="1:26" outlineLevel="2" x14ac:dyDescent="0.35">
      <c r="A421" s="9" t="s">
        <v>312</v>
      </c>
      <c r="B421" s="9" t="s">
        <v>30</v>
      </c>
      <c r="C421" s="9" t="s">
        <v>97</v>
      </c>
      <c r="D421" s="9" t="s">
        <v>116</v>
      </c>
      <c r="E421" s="9" t="s">
        <v>33</v>
      </c>
      <c r="F421" s="10" t="s">
        <v>34</v>
      </c>
      <c r="G421" s="9">
        <v>1120</v>
      </c>
      <c r="H421" s="9">
        <v>3480</v>
      </c>
      <c r="I421" s="11" t="s">
        <v>117</v>
      </c>
      <c r="J421" s="12">
        <v>191600</v>
      </c>
      <c r="K421" s="12">
        <v>5591600</v>
      </c>
      <c r="L421" s="12">
        <v>5403200</v>
      </c>
      <c r="M421" s="13">
        <f t="shared" si="48"/>
        <v>5591600</v>
      </c>
      <c r="N421" s="12">
        <v>0</v>
      </c>
      <c r="O421" s="12">
        <v>0</v>
      </c>
      <c r="P421" s="12">
        <v>0</v>
      </c>
      <c r="Q421" s="12">
        <v>146013.29999999999</v>
      </c>
      <c r="R421" s="12">
        <v>146013.29999999999</v>
      </c>
      <c r="S421" s="12">
        <v>42386.7</v>
      </c>
      <c r="T421" s="12">
        <v>5445586.7000000002</v>
      </c>
      <c r="U421" s="12">
        <v>0</v>
      </c>
      <c r="V421" s="13">
        <f t="shared" si="49"/>
        <v>5445586.7000000002</v>
      </c>
      <c r="W421" s="14">
        <f t="shared" si="44"/>
        <v>2.6112973030975033E-2</v>
      </c>
      <c r="X421" s="14">
        <f t="shared" si="45"/>
        <v>2.6112973030975033E-2</v>
      </c>
      <c r="Y421" s="14">
        <f t="shared" si="46"/>
        <v>0</v>
      </c>
      <c r="Z421" s="14">
        <f t="shared" si="47"/>
        <v>2.6112973030975033E-2</v>
      </c>
    </row>
    <row r="422" spans="1:26" outlineLevel="2" x14ac:dyDescent="0.35">
      <c r="A422" s="9" t="s">
        <v>318</v>
      </c>
      <c r="B422" s="9" t="s">
        <v>30</v>
      </c>
      <c r="C422" s="9" t="s">
        <v>97</v>
      </c>
      <c r="D422" s="9" t="s">
        <v>112</v>
      </c>
      <c r="E422" s="9" t="s">
        <v>33</v>
      </c>
      <c r="F422" s="10" t="s">
        <v>34</v>
      </c>
      <c r="G422" s="9">
        <v>1120</v>
      </c>
      <c r="H422" s="9">
        <v>3480</v>
      </c>
      <c r="I422" s="11" t="s">
        <v>113</v>
      </c>
      <c r="J422" s="12">
        <v>1089722</v>
      </c>
      <c r="K422" s="12">
        <v>1089722</v>
      </c>
      <c r="L422" s="12">
        <v>505883</v>
      </c>
      <c r="M422" s="13">
        <f t="shared" si="48"/>
        <v>1089722</v>
      </c>
      <c r="N422" s="12">
        <v>0</v>
      </c>
      <c r="O422" s="12">
        <v>0.02</v>
      </c>
      <c r="P422" s="12">
        <v>0</v>
      </c>
      <c r="Q422" s="12">
        <v>583838.37</v>
      </c>
      <c r="R422" s="12">
        <v>583838.37</v>
      </c>
      <c r="S422" s="12">
        <v>0</v>
      </c>
      <c r="T422" s="12">
        <v>505883.61</v>
      </c>
      <c r="U422" s="12">
        <v>0</v>
      </c>
      <c r="V422" s="13">
        <f t="shared" si="49"/>
        <v>505883.61</v>
      </c>
      <c r="W422" s="14">
        <f t="shared" si="44"/>
        <v>0.53576817757189443</v>
      </c>
      <c r="X422" s="14">
        <f t="shared" si="45"/>
        <v>0.53576817757189443</v>
      </c>
      <c r="Y422" s="14">
        <f t="shared" si="46"/>
        <v>1.8353304787826621E-8</v>
      </c>
      <c r="Z422" s="14">
        <f t="shared" si="47"/>
        <v>0.5357681959251992</v>
      </c>
    </row>
    <row r="423" spans="1:26" outlineLevel="2" x14ac:dyDescent="0.35">
      <c r="A423" s="9" t="s">
        <v>318</v>
      </c>
      <c r="B423" s="9" t="s">
        <v>30</v>
      </c>
      <c r="C423" s="9" t="s">
        <v>97</v>
      </c>
      <c r="D423" s="9" t="s">
        <v>116</v>
      </c>
      <c r="E423" s="9" t="s">
        <v>33</v>
      </c>
      <c r="F423" s="10" t="s">
        <v>34</v>
      </c>
      <c r="G423" s="9">
        <v>1120</v>
      </c>
      <c r="H423" s="9">
        <v>3480</v>
      </c>
      <c r="I423" s="11" t="s">
        <v>117</v>
      </c>
      <c r="J423" s="12">
        <v>32394000</v>
      </c>
      <c r="K423" s="12">
        <v>32394000</v>
      </c>
      <c r="L423" s="12">
        <v>15316303.960000001</v>
      </c>
      <c r="M423" s="13">
        <f t="shared" ref="M423:M445" si="50">+K423</f>
        <v>32394000</v>
      </c>
      <c r="N423" s="12">
        <v>0</v>
      </c>
      <c r="O423" s="12">
        <v>1728486.39</v>
      </c>
      <c r="P423" s="12">
        <v>0</v>
      </c>
      <c r="Q423" s="12">
        <v>15349209.65</v>
      </c>
      <c r="R423" s="12">
        <v>15349209.65</v>
      </c>
      <c r="S423" s="12">
        <v>0</v>
      </c>
      <c r="T423" s="12">
        <v>15316303.960000001</v>
      </c>
      <c r="U423" s="12">
        <v>0</v>
      </c>
      <c r="V423" s="13">
        <f t="shared" ref="V423:V445" si="51">+M423-N423-O423-P423-Q423</f>
        <v>15316303.959999999</v>
      </c>
      <c r="W423" s="14">
        <f t="shared" si="44"/>
        <v>0.47382878465147871</v>
      </c>
      <c r="X423" s="14">
        <f t="shared" si="45"/>
        <v>0.47382878465147871</v>
      </c>
      <c r="Y423" s="14">
        <f t="shared" si="46"/>
        <v>5.3358226523430259E-2</v>
      </c>
      <c r="Z423" s="14">
        <f t="shared" si="47"/>
        <v>0.52718701117490896</v>
      </c>
    </row>
    <row r="424" spans="1:26" outlineLevel="2" x14ac:dyDescent="0.35">
      <c r="A424" s="9" t="s">
        <v>320</v>
      </c>
      <c r="B424" s="9" t="s">
        <v>30</v>
      </c>
      <c r="C424" s="9" t="s">
        <v>97</v>
      </c>
      <c r="D424" s="9" t="s">
        <v>243</v>
      </c>
      <c r="E424" s="9" t="s">
        <v>33</v>
      </c>
      <c r="F424" s="10" t="s">
        <v>34</v>
      </c>
      <c r="G424" s="9">
        <v>1120</v>
      </c>
      <c r="H424" s="9">
        <v>3480</v>
      </c>
      <c r="I424" s="11" t="s">
        <v>244</v>
      </c>
      <c r="J424" s="12">
        <v>239400</v>
      </c>
      <c r="K424" s="12">
        <v>239400</v>
      </c>
      <c r="L424" s="12">
        <v>33430.379999999997</v>
      </c>
      <c r="M424" s="13">
        <f t="shared" si="50"/>
        <v>239400</v>
      </c>
      <c r="N424" s="12">
        <v>0</v>
      </c>
      <c r="O424" s="12">
        <v>0</v>
      </c>
      <c r="P424" s="12">
        <v>0</v>
      </c>
      <c r="Q424" s="12">
        <v>205969.62</v>
      </c>
      <c r="R424" s="12">
        <v>205969.62</v>
      </c>
      <c r="S424" s="12">
        <v>0</v>
      </c>
      <c r="T424" s="12">
        <v>33430.379999999997</v>
      </c>
      <c r="U424" s="12">
        <v>0</v>
      </c>
      <c r="V424" s="13">
        <f t="shared" si="51"/>
        <v>33430.380000000005</v>
      </c>
      <c r="W424" s="14">
        <f t="shared" si="44"/>
        <v>0.86035764411027571</v>
      </c>
      <c r="X424" s="14">
        <f t="shared" si="45"/>
        <v>0.86035764411027571</v>
      </c>
      <c r="Y424" s="14">
        <f t="shared" si="46"/>
        <v>0</v>
      </c>
      <c r="Z424" s="14">
        <f t="shared" si="47"/>
        <v>0.86035764411027571</v>
      </c>
    </row>
    <row r="425" spans="1:26" outlineLevel="2" x14ac:dyDescent="0.35">
      <c r="A425" s="9" t="s">
        <v>320</v>
      </c>
      <c r="B425" s="9" t="s">
        <v>30</v>
      </c>
      <c r="C425" s="9" t="s">
        <v>97</v>
      </c>
      <c r="D425" s="9" t="s">
        <v>98</v>
      </c>
      <c r="E425" s="9" t="s">
        <v>33</v>
      </c>
      <c r="F425" s="10" t="s">
        <v>34</v>
      </c>
      <c r="G425" s="9">
        <v>1120</v>
      </c>
      <c r="H425" s="9">
        <v>3480</v>
      </c>
      <c r="I425" s="11" t="s">
        <v>99</v>
      </c>
      <c r="J425" s="12">
        <v>6994199</v>
      </c>
      <c r="K425" s="12">
        <v>6994199</v>
      </c>
      <c r="L425" s="12">
        <v>4360781</v>
      </c>
      <c r="M425" s="13">
        <f t="shared" si="50"/>
        <v>6994199</v>
      </c>
      <c r="N425" s="12">
        <v>0</v>
      </c>
      <c r="O425" s="12">
        <v>0</v>
      </c>
      <c r="P425" s="12">
        <v>0</v>
      </c>
      <c r="Q425" s="12">
        <v>2547937.48</v>
      </c>
      <c r="R425" s="12">
        <v>2547937.48</v>
      </c>
      <c r="S425" s="12">
        <v>85480.52</v>
      </c>
      <c r="T425" s="12">
        <v>4446261.5199999996</v>
      </c>
      <c r="U425" s="12">
        <v>0</v>
      </c>
      <c r="V425" s="13">
        <f t="shared" si="51"/>
        <v>4446261.5199999996</v>
      </c>
      <c r="W425" s="14">
        <f t="shared" si="44"/>
        <v>0.36429296335434552</v>
      </c>
      <c r="X425" s="14">
        <f t="shared" si="45"/>
        <v>0.36429296335434552</v>
      </c>
      <c r="Y425" s="14">
        <f t="shared" si="46"/>
        <v>0</v>
      </c>
      <c r="Z425" s="14">
        <f t="shared" si="47"/>
        <v>0.36429296335434552</v>
      </c>
    </row>
    <row r="426" spans="1:26" outlineLevel="2" x14ac:dyDescent="0.35">
      <c r="A426" s="9" t="s">
        <v>320</v>
      </c>
      <c r="B426" s="9" t="s">
        <v>30</v>
      </c>
      <c r="C426" s="9" t="s">
        <v>97</v>
      </c>
      <c r="D426" s="9" t="s">
        <v>100</v>
      </c>
      <c r="E426" s="9" t="s">
        <v>33</v>
      </c>
      <c r="F426" s="10" t="s">
        <v>34</v>
      </c>
      <c r="G426" s="9">
        <v>1120</v>
      </c>
      <c r="H426" s="9">
        <v>3480</v>
      </c>
      <c r="I426" s="11" t="s">
        <v>101</v>
      </c>
      <c r="J426" s="12">
        <v>4707701</v>
      </c>
      <c r="K426" s="12">
        <v>4707680</v>
      </c>
      <c r="L426" s="12">
        <v>29112</v>
      </c>
      <c r="M426" s="13">
        <f t="shared" si="50"/>
        <v>4707680</v>
      </c>
      <c r="N426" s="12">
        <v>0</v>
      </c>
      <c r="O426" s="12">
        <v>0</v>
      </c>
      <c r="P426" s="12">
        <v>0</v>
      </c>
      <c r="Q426" s="12">
        <v>747279.52</v>
      </c>
      <c r="R426" s="12">
        <v>57478.93</v>
      </c>
      <c r="S426" s="12">
        <v>3931288.48</v>
      </c>
      <c r="T426" s="12">
        <v>3960400.48</v>
      </c>
      <c r="U426" s="12">
        <v>0</v>
      </c>
      <c r="V426" s="13">
        <f t="shared" si="51"/>
        <v>3960400.48</v>
      </c>
      <c r="W426" s="14">
        <f t="shared" si="44"/>
        <v>0.15873626074839411</v>
      </c>
      <c r="X426" s="14">
        <f t="shared" si="45"/>
        <v>0.15873626074839411</v>
      </c>
      <c r="Y426" s="14">
        <f t="shared" si="46"/>
        <v>0</v>
      </c>
      <c r="Z426" s="14">
        <f t="shared" si="47"/>
        <v>0.15873626074839411</v>
      </c>
    </row>
    <row r="427" spans="1:26" outlineLevel="2" x14ac:dyDescent="0.35">
      <c r="A427" s="9" t="s">
        <v>320</v>
      </c>
      <c r="B427" s="9" t="s">
        <v>30</v>
      </c>
      <c r="C427" s="9" t="s">
        <v>97</v>
      </c>
      <c r="D427" s="9" t="s">
        <v>102</v>
      </c>
      <c r="E427" s="9" t="s">
        <v>33</v>
      </c>
      <c r="F427" s="10" t="s">
        <v>34</v>
      </c>
      <c r="G427" s="9">
        <v>1120</v>
      </c>
      <c r="H427" s="9">
        <v>3480</v>
      </c>
      <c r="I427" s="11" t="s">
        <v>103</v>
      </c>
      <c r="J427" s="12">
        <v>3167555</v>
      </c>
      <c r="K427" s="12">
        <v>3167552</v>
      </c>
      <c r="L427" s="12">
        <v>3388</v>
      </c>
      <c r="M427" s="13">
        <f t="shared" si="50"/>
        <v>3167552</v>
      </c>
      <c r="N427" s="12">
        <v>0</v>
      </c>
      <c r="O427" s="12">
        <v>0</v>
      </c>
      <c r="P427" s="12">
        <v>0</v>
      </c>
      <c r="Q427" s="12">
        <v>3060678.45</v>
      </c>
      <c r="R427" s="12">
        <v>2282051.9500000002</v>
      </c>
      <c r="S427" s="12">
        <v>103485.55</v>
      </c>
      <c r="T427" s="12">
        <v>106873.55</v>
      </c>
      <c r="U427" s="12">
        <v>0</v>
      </c>
      <c r="V427" s="13">
        <f t="shared" si="51"/>
        <v>106873.54999999981</v>
      </c>
      <c r="W427" s="14">
        <f t="shared" si="44"/>
        <v>0.96625989091891784</v>
      </c>
      <c r="X427" s="14">
        <f t="shared" si="45"/>
        <v>0.96625989091891784</v>
      </c>
      <c r="Y427" s="14">
        <f t="shared" si="46"/>
        <v>0</v>
      </c>
      <c r="Z427" s="14">
        <f t="shared" si="47"/>
        <v>0.96625989091891784</v>
      </c>
    </row>
    <row r="428" spans="1:26" outlineLevel="2" x14ac:dyDescent="0.35">
      <c r="A428" s="9" t="s">
        <v>320</v>
      </c>
      <c r="B428" s="9" t="s">
        <v>30</v>
      </c>
      <c r="C428" s="9" t="s">
        <v>97</v>
      </c>
      <c r="D428" s="9" t="s">
        <v>245</v>
      </c>
      <c r="E428" s="9" t="s">
        <v>33</v>
      </c>
      <c r="F428" s="10" t="s">
        <v>34</v>
      </c>
      <c r="G428" s="9">
        <v>1120</v>
      </c>
      <c r="H428" s="9">
        <v>3480</v>
      </c>
      <c r="I428" s="11" t="s">
        <v>246</v>
      </c>
      <c r="J428" s="12">
        <v>789085</v>
      </c>
      <c r="K428" s="12">
        <v>389085</v>
      </c>
      <c r="L428" s="12">
        <v>70607</v>
      </c>
      <c r="M428" s="13">
        <f t="shared" si="50"/>
        <v>389085</v>
      </c>
      <c r="N428" s="12">
        <v>0</v>
      </c>
      <c r="O428" s="12">
        <v>0</v>
      </c>
      <c r="P428" s="12">
        <v>0</v>
      </c>
      <c r="Q428" s="12">
        <v>214700</v>
      </c>
      <c r="R428" s="12">
        <v>214700</v>
      </c>
      <c r="S428" s="12">
        <v>103778</v>
      </c>
      <c r="T428" s="12">
        <v>174385</v>
      </c>
      <c r="U428" s="12">
        <v>0</v>
      </c>
      <c r="V428" s="13">
        <f t="shared" si="51"/>
        <v>174385</v>
      </c>
      <c r="W428" s="14">
        <f t="shared" si="44"/>
        <v>0.55180744567382445</v>
      </c>
      <c r="X428" s="14">
        <f t="shared" si="45"/>
        <v>0.55180744567382445</v>
      </c>
      <c r="Y428" s="14">
        <f t="shared" si="46"/>
        <v>0</v>
      </c>
      <c r="Z428" s="14">
        <f t="shared" si="47"/>
        <v>0.55180744567382445</v>
      </c>
    </row>
    <row r="429" spans="1:26" outlineLevel="2" x14ac:dyDescent="0.35">
      <c r="A429" s="9" t="s">
        <v>320</v>
      </c>
      <c r="B429" s="9" t="s">
        <v>30</v>
      </c>
      <c r="C429" s="9" t="s">
        <v>97</v>
      </c>
      <c r="D429" s="9" t="s">
        <v>247</v>
      </c>
      <c r="E429" s="9" t="s">
        <v>33</v>
      </c>
      <c r="F429" s="10" t="s">
        <v>34</v>
      </c>
      <c r="G429" s="9">
        <v>1120</v>
      </c>
      <c r="H429" s="9">
        <v>3480</v>
      </c>
      <c r="I429" s="11" t="s">
        <v>248</v>
      </c>
      <c r="J429" s="12">
        <v>67480</v>
      </c>
      <c r="K429" s="12">
        <v>67480</v>
      </c>
      <c r="L429" s="12">
        <v>67480</v>
      </c>
      <c r="M429" s="13">
        <f t="shared" si="50"/>
        <v>67480</v>
      </c>
      <c r="N429" s="12">
        <v>0</v>
      </c>
      <c r="O429" s="12">
        <v>0</v>
      </c>
      <c r="P429" s="12">
        <v>0</v>
      </c>
      <c r="Q429" s="12">
        <v>0</v>
      </c>
      <c r="R429" s="12">
        <v>0</v>
      </c>
      <c r="S429" s="12">
        <v>0</v>
      </c>
      <c r="T429" s="12">
        <v>67480</v>
      </c>
      <c r="U429" s="12">
        <v>0</v>
      </c>
      <c r="V429" s="13">
        <f t="shared" si="51"/>
        <v>67480</v>
      </c>
      <c r="W429" s="14">
        <f t="shared" si="44"/>
        <v>0</v>
      </c>
      <c r="X429" s="14">
        <f t="shared" si="45"/>
        <v>0</v>
      </c>
      <c r="Y429" s="14">
        <f t="shared" si="46"/>
        <v>0</v>
      </c>
      <c r="Z429" s="14">
        <f t="shared" si="47"/>
        <v>0</v>
      </c>
    </row>
    <row r="430" spans="1:26" ht="26" outlineLevel="2" x14ac:dyDescent="0.35">
      <c r="A430" s="9" t="s">
        <v>320</v>
      </c>
      <c r="B430" s="9" t="s">
        <v>30</v>
      </c>
      <c r="C430" s="9" t="s">
        <v>97</v>
      </c>
      <c r="D430" s="9" t="s">
        <v>106</v>
      </c>
      <c r="E430" s="9" t="s">
        <v>33</v>
      </c>
      <c r="F430" s="10" t="s">
        <v>34</v>
      </c>
      <c r="G430" s="9">
        <v>1120</v>
      </c>
      <c r="H430" s="9">
        <v>3480</v>
      </c>
      <c r="I430" s="11" t="s">
        <v>107</v>
      </c>
      <c r="J430" s="12">
        <v>30476410</v>
      </c>
      <c r="K430" s="12">
        <v>26676410</v>
      </c>
      <c r="L430" s="12">
        <v>0</v>
      </c>
      <c r="M430" s="13">
        <f t="shared" si="50"/>
        <v>26676410</v>
      </c>
      <c r="N430" s="12">
        <v>0</v>
      </c>
      <c r="O430" s="12">
        <v>21482535.09</v>
      </c>
      <c r="P430" s="12">
        <v>0</v>
      </c>
      <c r="Q430" s="12">
        <v>67800</v>
      </c>
      <c r="R430" s="12">
        <v>67800</v>
      </c>
      <c r="S430" s="12">
        <v>5126074.91</v>
      </c>
      <c r="T430" s="12">
        <v>5126074.91</v>
      </c>
      <c r="U430" s="12">
        <v>0</v>
      </c>
      <c r="V430" s="13">
        <f t="shared" si="51"/>
        <v>5126074.91</v>
      </c>
      <c r="W430" s="14">
        <f t="shared" si="44"/>
        <v>2.5415713733594586E-3</v>
      </c>
      <c r="X430" s="14">
        <f t="shared" si="45"/>
        <v>2.5415713733594586E-3</v>
      </c>
      <c r="Y430" s="14">
        <f t="shared" si="46"/>
        <v>0.80530082908457323</v>
      </c>
      <c r="Z430" s="14">
        <f t="shared" si="47"/>
        <v>0.80784240045793265</v>
      </c>
    </row>
    <row r="431" spans="1:26" outlineLevel="2" x14ac:dyDescent="0.35">
      <c r="A431" s="9" t="s">
        <v>320</v>
      </c>
      <c r="B431" s="9" t="s">
        <v>30</v>
      </c>
      <c r="C431" s="9" t="s">
        <v>97</v>
      </c>
      <c r="D431" s="9" t="s">
        <v>253</v>
      </c>
      <c r="E431" s="9" t="s">
        <v>33</v>
      </c>
      <c r="F431" s="10" t="s">
        <v>34</v>
      </c>
      <c r="G431" s="9">
        <v>1120</v>
      </c>
      <c r="H431" s="9">
        <v>3480</v>
      </c>
      <c r="I431" s="11" t="s">
        <v>254</v>
      </c>
      <c r="J431" s="12">
        <v>749631</v>
      </c>
      <c r="K431" s="12">
        <v>549631</v>
      </c>
      <c r="L431" s="12">
        <v>220473.88</v>
      </c>
      <c r="M431" s="13">
        <f t="shared" si="50"/>
        <v>549631</v>
      </c>
      <c r="N431" s="12">
        <v>0</v>
      </c>
      <c r="O431" s="12">
        <v>0</v>
      </c>
      <c r="P431" s="12">
        <v>0</v>
      </c>
      <c r="Q431" s="12">
        <v>329157.11</v>
      </c>
      <c r="R431" s="12">
        <v>329157.11</v>
      </c>
      <c r="S431" s="12">
        <v>0.01</v>
      </c>
      <c r="T431" s="12">
        <v>220473.89</v>
      </c>
      <c r="U431" s="12">
        <v>0</v>
      </c>
      <c r="V431" s="13">
        <f t="shared" si="51"/>
        <v>220473.89</v>
      </c>
      <c r="W431" s="14">
        <f t="shared" si="44"/>
        <v>0.59886925955777603</v>
      </c>
      <c r="X431" s="14">
        <f t="shared" si="45"/>
        <v>0.59886925955777603</v>
      </c>
      <c r="Y431" s="14">
        <f t="shared" si="46"/>
        <v>0</v>
      </c>
      <c r="Z431" s="14">
        <f t="shared" si="47"/>
        <v>0.59886925955777603</v>
      </c>
    </row>
    <row r="432" spans="1:26" ht="26" outlineLevel="2" x14ac:dyDescent="0.35">
      <c r="A432" s="9" t="s">
        <v>320</v>
      </c>
      <c r="B432" s="9" t="s">
        <v>30</v>
      </c>
      <c r="C432" s="9" t="s">
        <v>97</v>
      </c>
      <c r="D432" s="9" t="s">
        <v>255</v>
      </c>
      <c r="E432" s="9" t="s">
        <v>33</v>
      </c>
      <c r="F432" s="10" t="s">
        <v>34</v>
      </c>
      <c r="G432" s="9">
        <v>1120</v>
      </c>
      <c r="H432" s="9">
        <v>3480</v>
      </c>
      <c r="I432" s="11" t="s">
        <v>256</v>
      </c>
      <c r="J432" s="12">
        <v>1781468</v>
      </c>
      <c r="K432" s="12">
        <v>1781468</v>
      </c>
      <c r="L432" s="12">
        <v>0</v>
      </c>
      <c r="M432" s="13">
        <f t="shared" si="50"/>
        <v>1781468</v>
      </c>
      <c r="N432" s="12">
        <v>0</v>
      </c>
      <c r="O432" s="12">
        <v>0</v>
      </c>
      <c r="P432" s="12">
        <v>0</v>
      </c>
      <c r="Q432" s="12">
        <v>500333.49</v>
      </c>
      <c r="R432" s="12">
        <v>500333.49</v>
      </c>
      <c r="S432" s="12">
        <v>1281134.51</v>
      </c>
      <c r="T432" s="12">
        <v>1281134.51</v>
      </c>
      <c r="U432" s="12">
        <v>0</v>
      </c>
      <c r="V432" s="13">
        <f t="shared" si="51"/>
        <v>1281134.51</v>
      </c>
      <c r="W432" s="14">
        <f t="shared" si="44"/>
        <v>0.28085460418037261</v>
      </c>
      <c r="X432" s="14">
        <f t="shared" si="45"/>
        <v>0.28085460418037261</v>
      </c>
      <c r="Y432" s="14">
        <f t="shared" si="46"/>
        <v>0</v>
      </c>
      <c r="Z432" s="14">
        <f t="shared" si="47"/>
        <v>0.28085460418037261</v>
      </c>
    </row>
    <row r="433" spans="1:26" outlineLevel="2" x14ac:dyDescent="0.35">
      <c r="A433" s="9" t="s">
        <v>320</v>
      </c>
      <c r="B433" s="9" t="s">
        <v>30</v>
      </c>
      <c r="C433" s="9" t="s">
        <v>97</v>
      </c>
      <c r="D433" s="9" t="s">
        <v>108</v>
      </c>
      <c r="E433" s="9" t="s">
        <v>33</v>
      </c>
      <c r="F433" s="10" t="s">
        <v>34</v>
      </c>
      <c r="G433" s="9">
        <v>1120</v>
      </c>
      <c r="H433" s="9">
        <v>3480</v>
      </c>
      <c r="I433" s="11" t="s">
        <v>109</v>
      </c>
      <c r="J433" s="12">
        <v>7272705</v>
      </c>
      <c r="K433" s="12">
        <v>3422135</v>
      </c>
      <c r="L433" s="12">
        <v>0</v>
      </c>
      <c r="M433" s="13">
        <f t="shared" si="50"/>
        <v>3422135</v>
      </c>
      <c r="N433" s="12">
        <v>0</v>
      </c>
      <c r="O433" s="12">
        <v>0</v>
      </c>
      <c r="P433" s="12">
        <v>0</v>
      </c>
      <c r="Q433" s="12">
        <v>1613820.8</v>
      </c>
      <c r="R433" s="12">
        <v>1613820.8</v>
      </c>
      <c r="S433" s="12">
        <v>1808314.2</v>
      </c>
      <c r="T433" s="12">
        <v>1808314.2</v>
      </c>
      <c r="U433" s="12">
        <v>0</v>
      </c>
      <c r="V433" s="13">
        <f t="shared" si="51"/>
        <v>1808314.2</v>
      </c>
      <c r="W433" s="14">
        <f t="shared" si="44"/>
        <v>0.47158303222987991</v>
      </c>
      <c r="X433" s="14">
        <f t="shared" si="45"/>
        <v>0.47158303222987991</v>
      </c>
      <c r="Y433" s="14">
        <f t="shared" si="46"/>
        <v>0</v>
      </c>
      <c r="Z433" s="14">
        <f t="shared" si="47"/>
        <v>0.47158303222987991</v>
      </c>
    </row>
    <row r="434" spans="1:26" outlineLevel="2" x14ac:dyDescent="0.35">
      <c r="A434" s="9" t="s">
        <v>320</v>
      </c>
      <c r="B434" s="9" t="s">
        <v>30</v>
      </c>
      <c r="C434" s="9" t="s">
        <v>97</v>
      </c>
      <c r="D434" s="9" t="s">
        <v>110</v>
      </c>
      <c r="E434" s="9" t="s">
        <v>33</v>
      </c>
      <c r="F434" s="10" t="s">
        <v>34</v>
      </c>
      <c r="G434" s="9">
        <v>1120</v>
      </c>
      <c r="H434" s="9">
        <v>3480</v>
      </c>
      <c r="I434" s="11" t="s">
        <v>111</v>
      </c>
      <c r="J434" s="12">
        <v>2076740</v>
      </c>
      <c r="K434" s="12">
        <v>1413500</v>
      </c>
      <c r="L434" s="12">
        <v>0</v>
      </c>
      <c r="M434" s="13">
        <f t="shared" si="50"/>
        <v>1413500</v>
      </c>
      <c r="N434" s="12">
        <v>1379070</v>
      </c>
      <c r="O434" s="12">
        <v>0</v>
      </c>
      <c r="P434" s="12">
        <v>0</v>
      </c>
      <c r="Q434" s="12">
        <v>0</v>
      </c>
      <c r="R434" s="12">
        <v>0</v>
      </c>
      <c r="S434" s="12">
        <v>34430</v>
      </c>
      <c r="T434" s="12">
        <v>34430</v>
      </c>
      <c r="U434" s="12">
        <v>0</v>
      </c>
      <c r="V434" s="13">
        <f t="shared" si="51"/>
        <v>34430</v>
      </c>
      <c r="W434" s="14">
        <f t="shared" si="44"/>
        <v>0</v>
      </c>
      <c r="X434" s="14">
        <f t="shared" si="45"/>
        <v>0</v>
      </c>
      <c r="Y434" s="14">
        <f t="shared" si="46"/>
        <v>0.97564202334630346</v>
      </c>
      <c r="Z434" s="14">
        <f t="shared" si="47"/>
        <v>0.97564202334630346</v>
      </c>
    </row>
    <row r="435" spans="1:26" outlineLevel="2" x14ac:dyDescent="0.35">
      <c r="A435" s="9" t="s">
        <v>320</v>
      </c>
      <c r="B435" s="9" t="s">
        <v>30</v>
      </c>
      <c r="C435" s="9" t="s">
        <v>97</v>
      </c>
      <c r="D435" s="9" t="s">
        <v>112</v>
      </c>
      <c r="E435" s="9" t="s">
        <v>33</v>
      </c>
      <c r="F435" s="10" t="s">
        <v>34</v>
      </c>
      <c r="G435" s="9">
        <v>1120</v>
      </c>
      <c r="H435" s="9">
        <v>3480</v>
      </c>
      <c r="I435" s="11" t="s">
        <v>113</v>
      </c>
      <c r="J435" s="12">
        <v>42977300</v>
      </c>
      <c r="K435" s="12">
        <v>42977300</v>
      </c>
      <c r="L435" s="12">
        <v>15871167.98</v>
      </c>
      <c r="M435" s="13">
        <f t="shared" si="50"/>
        <v>42977300</v>
      </c>
      <c r="N435" s="12">
        <v>0</v>
      </c>
      <c r="O435" s="12">
        <v>0.01</v>
      </c>
      <c r="P435" s="12">
        <v>0</v>
      </c>
      <c r="Q435" s="12">
        <v>12446695.529999999</v>
      </c>
      <c r="R435" s="12">
        <v>12446695.529999999</v>
      </c>
      <c r="S435" s="12">
        <v>14659436.48</v>
      </c>
      <c r="T435" s="12">
        <v>30530604.460000001</v>
      </c>
      <c r="U435" s="12">
        <v>0</v>
      </c>
      <c r="V435" s="13">
        <f t="shared" si="51"/>
        <v>30530604.460000001</v>
      </c>
      <c r="W435" s="14">
        <f t="shared" si="44"/>
        <v>0.28961092320829834</v>
      </c>
      <c r="X435" s="14">
        <f t="shared" si="45"/>
        <v>0.28961092320829834</v>
      </c>
      <c r="Y435" s="14">
        <f t="shared" si="46"/>
        <v>2.3268097344412051E-10</v>
      </c>
      <c r="Z435" s="14">
        <f t="shared" si="47"/>
        <v>0.28961092344097933</v>
      </c>
    </row>
    <row r="436" spans="1:26" ht="26" outlineLevel="2" x14ac:dyDescent="0.35">
      <c r="A436" s="9" t="s">
        <v>320</v>
      </c>
      <c r="B436" s="9" t="s">
        <v>30</v>
      </c>
      <c r="C436" s="9" t="s">
        <v>97</v>
      </c>
      <c r="D436" s="9" t="s">
        <v>114</v>
      </c>
      <c r="E436" s="9" t="s">
        <v>33</v>
      </c>
      <c r="F436" s="10" t="s">
        <v>34</v>
      </c>
      <c r="G436" s="9">
        <v>1120</v>
      </c>
      <c r="H436" s="9">
        <v>3480</v>
      </c>
      <c r="I436" s="11" t="s">
        <v>115</v>
      </c>
      <c r="J436" s="12">
        <v>1914194</v>
      </c>
      <c r="K436" s="12">
        <v>1375295</v>
      </c>
      <c r="L436" s="12">
        <v>956</v>
      </c>
      <c r="M436" s="13">
        <f t="shared" si="50"/>
        <v>1375295</v>
      </c>
      <c r="N436" s="12">
        <v>0</v>
      </c>
      <c r="O436" s="12">
        <v>296637.12</v>
      </c>
      <c r="P436" s="12">
        <v>0</v>
      </c>
      <c r="Q436" s="12">
        <v>256953.97</v>
      </c>
      <c r="R436" s="12">
        <v>256953.97</v>
      </c>
      <c r="S436" s="12">
        <v>820747.91</v>
      </c>
      <c r="T436" s="12">
        <v>821703.91</v>
      </c>
      <c r="U436" s="12">
        <v>0</v>
      </c>
      <c r="V436" s="13">
        <f t="shared" si="51"/>
        <v>821703.90999999992</v>
      </c>
      <c r="W436" s="14">
        <f t="shared" si="44"/>
        <v>0.18683552983178153</v>
      </c>
      <c r="X436" s="14">
        <f t="shared" si="45"/>
        <v>0.18683552983178153</v>
      </c>
      <c r="Y436" s="14">
        <f t="shared" si="46"/>
        <v>0.21568981200397006</v>
      </c>
      <c r="Z436" s="14">
        <f t="shared" si="47"/>
        <v>0.40252534183575162</v>
      </c>
    </row>
    <row r="437" spans="1:26" outlineLevel="2" x14ac:dyDescent="0.35">
      <c r="A437" s="9" t="s">
        <v>320</v>
      </c>
      <c r="B437" s="9" t="s">
        <v>30</v>
      </c>
      <c r="C437" s="9" t="s">
        <v>97</v>
      </c>
      <c r="D437" s="9" t="s">
        <v>116</v>
      </c>
      <c r="E437" s="9" t="s">
        <v>33</v>
      </c>
      <c r="F437" s="10" t="s">
        <v>34</v>
      </c>
      <c r="G437" s="9">
        <v>1120</v>
      </c>
      <c r="H437" s="9">
        <v>3480</v>
      </c>
      <c r="I437" s="11" t="s">
        <v>117</v>
      </c>
      <c r="J437" s="12">
        <v>62093574</v>
      </c>
      <c r="K437" s="12">
        <v>62093574</v>
      </c>
      <c r="L437" s="12">
        <v>11025078.07</v>
      </c>
      <c r="M437" s="13">
        <f t="shared" si="50"/>
        <v>62093574</v>
      </c>
      <c r="N437" s="12">
        <v>0</v>
      </c>
      <c r="O437" s="12">
        <v>0</v>
      </c>
      <c r="P437" s="12">
        <v>0</v>
      </c>
      <c r="Q437" s="12">
        <v>33858671.75</v>
      </c>
      <c r="R437" s="12">
        <v>33858671.75</v>
      </c>
      <c r="S437" s="12">
        <v>17209824.18</v>
      </c>
      <c r="T437" s="12">
        <v>28234902.25</v>
      </c>
      <c r="U437" s="12">
        <v>0</v>
      </c>
      <c r="V437" s="13">
        <f t="shared" si="51"/>
        <v>28234902.25</v>
      </c>
      <c r="W437" s="14">
        <f t="shared" si="44"/>
        <v>0.54528463364018953</v>
      </c>
      <c r="X437" s="14">
        <f t="shared" si="45"/>
        <v>0.54528463364018953</v>
      </c>
      <c r="Y437" s="14">
        <f t="shared" si="46"/>
        <v>0</v>
      </c>
      <c r="Z437" s="14">
        <f t="shared" si="47"/>
        <v>0.54528463364018953</v>
      </c>
    </row>
    <row r="438" spans="1:26" outlineLevel="2" x14ac:dyDescent="0.35">
      <c r="A438" s="9" t="s">
        <v>320</v>
      </c>
      <c r="B438" s="9" t="s">
        <v>30</v>
      </c>
      <c r="C438" s="9" t="s">
        <v>97</v>
      </c>
      <c r="D438" s="9" t="s">
        <v>118</v>
      </c>
      <c r="E438" s="9" t="s">
        <v>33</v>
      </c>
      <c r="F438" s="10" t="s">
        <v>34</v>
      </c>
      <c r="G438" s="9">
        <v>1120</v>
      </c>
      <c r="H438" s="9">
        <v>3480</v>
      </c>
      <c r="I438" s="11" t="s">
        <v>119</v>
      </c>
      <c r="J438" s="12">
        <v>14149315</v>
      </c>
      <c r="K438" s="12">
        <v>14149315</v>
      </c>
      <c r="L438" s="12">
        <v>14149315</v>
      </c>
      <c r="M438" s="13">
        <f t="shared" si="50"/>
        <v>14149315</v>
      </c>
      <c r="N438" s="12">
        <v>0</v>
      </c>
      <c r="O438" s="12">
        <v>0</v>
      </c>
      <c r="P438" s="12">
        <v>0</v>
      </c>
      <c r="Q438" s="12">
        <v>0</v>
      </c>
      <c r="R438" s="12">
        <v>0</v>
      </c>
      <c r="S438" s="12">
        <v>0</v>
      </c>
      <c r="T438" s="12">
        <v>14149315</v>
      </c>
      <c r="U438" s="12">
        <v>0</v>
      </c>
      <c r="V438" s="13">
        <f t="shared" si="51"/>
        <v>14149315</v>
      </c>
      <c r="W438" s="14">
        <f t="shared" si="44"/>
        <v>0</v>
      </c>
      <c r="X438" s="14">
        <f t="shared" si="45"/>
        <v>0</v>
      </c>
      <c r="Y438" s="14">
        <f t="shared" si="46"/>
        <v>0</v>
      </c>
      <c r="Z438" s="14">
        <f t="shared" si="47"/>
        <v>0</v>
      </c>
    </row>
    <row r="439" spans="1:26" outlineLevel="2" x14ac:dyDescent="0.35">
      <c r="A439" s="9" t="s">
        <v>320</v>
      </c>
      <c r="B439" s="9" t="s">
        <v>30</v>
      </c>
      <c r="C439" s="9" t="s">
        <v>97</v>
      </c>
      <c r="D439" s="9" t="s">
        <v>120</v>
      </c>
      <c r="E439" s="9" t="s">
        <v>33</v>
      </c>
      <c r="F439" s="10" t="s">
        <v>34</v>
      </c>
      <c r="G439" s="9">
        <v>1120</v>
      </c>
      <c r="H439" s="9">
        <v>3480</v>
      </c>
      <c r="I439" s="11" t="s">
        <v>121</v>
      </c>
      <c r="J439" s="12">
        <v>60459606</v>
      </c>
      <c r="K439" s="12">
        <v>69910365</v>
      </c>
      <c r="L439" s="12">
        <v>0</v>
      </c>
      <c r="M439" s="13">
        <f t="shared" si="50"/>
        <v>69910365</v>
      </c>
      <c r="N439" s="12">
        <v>0</v>
      </c>
      <c r="O439" s="12">
        <v>0</v>
      </c>
      <c r="P439" s="12">
        <v>0</v>
      </c>
      <c r="Q439" s="12">
        <v>59455485.789999999</v>
      </c>
      <c r="R439" s="12">
        <v>59455485.789999999</v>
      </c>
      <c r="S439" s="12">
        <v>10454879.210000001</v>
      </c>
      <c r="T439" s="12">
        <v>10454879.210000001</v>
      </c>
      <c r="U439" s="12">
        <v>0</v>
      </c>
      <c r="V439" s="13">
        <f t="shared" si="51"/>
        <v>10454879.210000001</v>
      </c>
      <c r="W439" s="14">
        <f t="shared" si="44"/>
        <v>0.85045308789333307</v>
      </c>
      <c r="X439" s="14">
        <f t="shared" si="45"/>
        <v>0.85045308789333307</v>
      </c>
      <c r="Y439" s="14">
        <f t="shared" si="46"/>
        <v>0</v>
      </c>
      <c r="Z439" s="14">
        <f t="shared" si="47"/>
        <v>0.85045308789333307</v>
      </c>
    </row>
    <row r="440" spans="1:26" outlineLevel="2" x14ac:dyDescent="0.35">
      <c r="A440" s="9" t="s">
        <v>320</v>
      </c>
      <c r="B440" s="9" t="s">
        <v>30</v>
      </c>
      <c r="C440" s="9" t="s">
        <v>97</v>
      </c>
      <c r="D440" s="9" t="s">
        <v>122</v>
      </c>
      <c r="E440" s="9" t="s">
        <v>33</v>
      </c>
      <c r="F440" s="10" t="s">
        <v>34</v>
      </c>
      <c r="G440" s="9">
        <v>1120</v>
      </c>
      <c r="H440" s="9">
        <v>3480</v>
      </c>
      <c r="I440" s="11" t="s">
        <v>123</v>
      </c>
      <c r="J440" s="12">
        <v>1270785</v>
      </c>
      <c r="K440" s="12">
        <v>1270785</v>
      </c>
      <c r="L440" s="12">
        <v>1426</v>
      </c>
      <c r="M440" s="13">
        <f t="shared" si="50"/>
        <v>1270785</v>
      </c>
      <c r="N440" s="12">
        <v>0</v>
      </c>
      <c r="O440" s="12">
        <v>0</v>
      </c>
      <c r="P440" s="12">
        <v>0</v>
      </c>
      <c r="Q440" s="12">
        <v>431521.01</v>
      </c>
      <c r="R440" s="12">
        <v>431521.01</v>
      </c>
      <c r="S440" s="12">
        <v>837837.99</v>
      </c>
      <c r="T440" s="12">
        <v>839263.99</v>
      </c>
      <c r="U440" s="12">
        <v>0</v>
      </c>
      <c r="V440" s="13">
        <f t="shared" si="51"/>
        <v>839263.99</v>
      </c>
      <c r="W440" s="14">
        <f t="shared" si="44"/>
        <v>0.33957043087540378</v>
      </c>
      <c r="X440" s="14">
        <f t="shared" si="45"/>
        <v>0.33957043087540378</v>
      </c>
      <c r="Y440" s="14">
        <f t="shared" si="46"/>
        <v>0</v>
      </c>
      <c r="Z440" s="14">
        <f t="shared" si="47"/>
        <v>0.33957043087540378</v>
      </c>
    </row>
    <row r="441" spans="1:26" outlineLevel="2" x14ac:dyDescent="0.35">
      <c r="A441" s="9" t="s">
        <v>320</v>
      </c>
      <c r="B441" s="9" t="s">
        <v>30</v>
      </c>
      <c r="C441" s="9" t="s">
        <v>97</v>
      </c>
      <c r="D441" s="9" t="s">
        <v>271</v>
      </c>
      <c r="E441" s="9" t="s">
        <v>33</v>
      </c>
      <c r="F441" s="10" t="s">
        <v>34</v>
      </c>
      <c r="G441" s="9">
        <v>1120</v>
      </c>
      <c r="H441" s="9">
        <v>3480</v>
      </c>
      <c r="I441" s="11" t="s">
        <v>272</v>
      </c>
      <c r="J441" s="12">
        <v>9263000</v>
      </c>
      <c r="K441" s="12">
        <v>9263000</v>
      </c>
      <c r="L441" s="12">
        <v>2292173.37</v>
      </c>
      <c r="M441" s="13">
        <f t="shared" si="50"/>
        <v>9263000</v>
      </c>
      <c r="N441" s="12">
        <v>0</v>
      </c>
      <c r="O441" s="12">
        <v>0</v>
      </c>
      <c r="P441" s="12">
        <v>0</v>
      </c>
      <c r="Q441" s="12">
        <v>6827048.0099999998</v>
      </c>
      <c r="R441" s="12">
        <v>6827048.0099999998</v>
      </c>
      <c r="S441" s="12">
        <v>143778.62</v>
      </c>
      <c r="T441" s="12">
        <v>2435951.9900000002</v>
      </c>
      <c r="U441" s="12">
        <v>0</v>
      </c>
      <c r="V441" s="13">
        <f t="shared" si="51"/>
        <v>2435951.9900000002</v>
      </c>
      <c r="W441" s="14">
        <f t="shared" ref="W441:W504" si="52">+IF(K441=0,0,Q441/K441)</f>
        <v>0.73702342761524342</v>
      </c>
      <c r="X441" s="14">
        <f t="shared" ref="X441:X504" si="53">+IF(M441=0,0,Q441/M441)</f>
        <v>0.73702342761524342</v>
      </c>
      <c r="Y441" s="14">
        <f t="shared" ref="Y441:Y504" si="54">+IF(M441=0,0,(N441+O441+P441)/M441)</f>
        <v>0</v>
      </c>
      <c r="Z441" s="14">
        <f t="shared" ref="Z441:Z504" si="55">+X441+Y441</f>
        <v>0.73702342761524342</v>
      </c>
    </row>
    <row r="442" spans="1:26" outlineLevel="2" x14ac:dyDescent="0.35">
      <c r="A442" s="9" t="s">
        <v>320</v>
      </c>
      <c r="B442" s="9" t="s">
        <v>30</v>
      </c>
      <c r="C442" s="9" t="s">
        <v>97</v>
      </c>
      <c r="D442" s="9" t="s">
        <v>124</v>
      </c>
      <c r="E442" s="9" t="s">
        <v>33</v>
      </c>
      <c r="F442" s="10" t="s">
        <v>34</v>
      </c>
      <c r="G442" s="9">
        <v>1120</v>
      </c>
      <c r="H442" s="9">
        <v>3480</v>
      </c>
      <c r="I442" s="11" t="s">
        <v>325</v>
      </c>
      <c r="J442" s="12">
        <v>20473906</v>
      </c>
      <c r="K442" s="12">
        <v>20473906</v>
      </c>
      <c r="L442" s="12">
        <v>42671.58</v>
      </c>
      <c r="M442" s="13">
        <f t="shared" si="50"/>
        <v>20473906</v>
      </c>
      <c r="N442" s="12">
        <v>0</v>
      </c>
      <c r="O442" s="12">
        <v>0</v>
      </c>
      <c r="P442" s="12">
        <v>0</v>
      </c>
      <c r="Q442" s="12">
        <v>13407921.210000001</v>
      </c>
      <c r="R442" s="12">
        <v>13407921.210000001</v>
      </c>
      <c r="S442" s="12">
        <v>7023313.21</v>
      </c>
      <c r="T442" s="12">
        <v>7065984.79</v>
      </c>
      <c r="U442" s="12">
        <v>0</v>
      </c>
      <c r="V442" s="13">
        <f t="shared" si="51"/>
        <v>7065984.7899999991</v>
      </c>
      <c r="W442" s="14">
        <f t="shared" si="52"/>
        <v>0.65487851756279436</v>
      </c>
      <c r="X442" s="14">
        <f t="shared" si="53"/>
        <v>0.65487851756279436</v>
      </c>
      <c r="Y442" s="14">
        <f t="shared" si="54"/>
        <v>0</v>
      </c>
      <c r="Z442" s="14">
        <f t="shared" si="55"/>
        <v>0.65487851756279436</v>
      </c>
    </row>
    <row r="443" spans="1:26" outlineLevel="2" x14ac:dyDescent="0.35">
      <c r="A443" s="9" t="s">
        <v>326</v>
      </c>
      <c r="B443" s="9" t="s">
        <v>30</v>
      </c>
      <c r="C443" s="9" t="s">
        <v>97</v>
      </c>
      <c r="D443" s="9" t="s">
        <v>112</v>
      </c>
      <c r="E443" s="9" t="s">
        <v>33</v>
      </c>
      <c r="F443" s="10" t="s">
        <v>34</v>
      </c>
      <c r="G443" s="9">
        <v>1120</v>
      </c>
      <c r="H443" s="9">
        <v>3460</v>
      </c>
      <c r="I443" s="11" t="s">
        <v>113</v>
      </c>
      <c r="J443" s="12">
        <v>257496</v>
      </c>
      <c r="K443" s="12">
        <v>257496</v>
      </c>
      <c r="L443" s="12">
        <v>0</v>
      </c>
      <c r="M443" s="13">
        <f t="shared" si="50"/>
        <v>257496</v>
      </c>
      <c r="N443" s="12">
        <v>0</v>
      </c>
      <c r="O443" s="12">
        <v>0</v>
      </c>
      <c r="P443" s="12">
        <v>0</v>
      </c>
      <c r="Q443" s="12">
        <v>91928.43</v>
      </c>
      <c r="R443" s="12">
        <v>91928.43</v>
      </c>
      <c r="S443" s="12">
        <v>165567.57</v>
      </c>
      <c r="T443" s="12">
        <v>165567.57</v>
      </c>
      <c r="U443" s="12">
        <v>0</v>
      </c>
      <c r="V443" s="13">
        <f t="shared" si="51"/>
        <v>165567.57</v>
      </c>
      <c r="W443" s="14">
        <f t="shared" si="52"/>
        <v>0.35700915742380462</v>
      </c>
      <c r="X443" s="14">
        <f t="shared" si="53"/>
        <v>0.35700915742380462</v>
      </c>
      <c r="Y443" s="14">
        <f t="shared" si="54"/>
        <v>0</v>
      </c>
      <c r="Z443" s="14">
        <f t="shared" si="55"/>
        <v>0.35700915742380462</v>
      </c>
    </row>
    <row r="444" spans="1:26" outlineLevel="2" x14ac:dyDescent="0.35">
      <c r="A444" s="9" t="s">
        <v>326</v>
      </c>
      <c r="B444" s="9" t="s">
        <v>30</v>
      </c>
      <c r="C444" s="9" t="s">
        <v>97</v>
      </c>
      <c r="D444" s="9" t="s">
        <v>116</v>
      </c>
      <c r="E444" s="9" t="s">
        <v>33</v>
      </c>
      <c r="F444" s="10" t="s">
        <v>34</v>
      </c>
      <c r="G444" s="9">
        <v>1120</v>
      </c>
      <c r="H444" s="9">
        <v>3460</v>
      </c>
      <c r="I444" s="11" t="s">
        <v>117</v>
      </c>
      <c r="J444" s="12">
        <v>585804</v>
      </c>
      <c r="K444" s="12">
        <v>585804</v>
      </c>
      <c r="L444" s="12">
        <v>0</v>
      </c>
      <c r="M444" s="13">
        <f t="shared" si="50"/>
        <v>585804</v>
      </c>
      <c r="N444" s="12">
        <v>0</v>
      </c>
      <c r="O444" s="12">
        <v>0</v>
      </c>
      <c r="P444" s="12">
        <v>0</v>
      </c>
      <c r="Q444" s="12">
        <v>404941.32</v>
      </c>
      <c r="R444" s="12">
        <v>404941.32</v>
      </c>
      <c r="S444" s="12">
        <v>180862.68</v>
      </c>
      <c r="T444" s="12">
        <v>180862.68</v>
      </c>
      <c r="U444" s="12">
        <v>0</v>
      </c>
      <c r="V444" s="13">
        <f t="shared" si="51"/>
        <v>180862.68</v>
      </c>
      <c r="W444" s="14">
        <f t="shared" si="52"/>
        <v>0.69125734887436752</v>
      </c>
      <c r="X444" s="14">
        <f t="shared" si="53"/>
        <v>0.69125734887436752</v>
      </c>
      <c r="Y444" s="14">
        <f t="shared" si="54"/>
        <v>0</v>
      </c>
      <c r="Z444" s="14">
        <f t="shared" si="55"/>
        <v>0.69125734887436752</v>
      </c>
    </row>
    <row r="445" spans="1:26" outlineLevel="2" x14ac:dyDescent="0.35">
      <c r="A445" s="9" t="s">
        <v>326</v>
      </c>
      <c r="B445" s="9" t="s">
        <v>30</v>
      </c>
      <c r="C445" s="9" t="s">
        <v>97</v>
      </c>
      <c r="D445" s="9" t="s">
        <v>120</v>
      </c>
      <c r="E445" s="9" t="s">
        <v>33</v>
      </c>
      <c r="F445" s="10" t="s">
        <v>34</v>
      </c>
      <c r="G445" s="9">
        <v>1120</v>
      </c>
      <c r="H445" s="9">
        <v>3460</v>
      </c>
      <c r="I445" s="11" t="s">
        <v>121</v>
      </c>
      <c r="J445" s="12">
        <v>382077</v>
      </c>
      <c r="K445" s="12">
        <v>382077</v>
      </c>
      <c r="L445" s="12">
        <v>0</v>
      </c>
      <c r="M445" s="13">
        <f t="shared" si="50"/>
        <v>382077</v>
      </c>
      <c r="N445" s="12">
        <v>0</v>
      </c>
      <c r="O445" s="12">
        <v>0</v>
      </c>
      <c r="P445" s="12">
        <v>0</v>
      </c>
      <c r="Q445" s="12">
        <v>330909.18</v>
      </c>
      <c r="R445" s="12">
        <v>330909.18</v>
      </c>
      <c r="S445" s="12">
        <v>51167.82</v>
      </c>
      <c r="T445" s="12">
        <v>51167.82</v>
      </c>
      <c r="U445" s="12">
        <v>0</v>
      </c>
      <c r="V445" s="13">
        <f t="shared" si="51"/>
        <v>51167.820000000007</v>
      </c>
      <c r="W445" s="14">
        <f t="shared" si="52"/>
        <v>0.86607982160663943</v>
      </c>
      <c r="X445" s="14">
        <f t="shared" si="53"/>
        <v>0.86607982160663943</v>
      </c>
      <c r="Y445" s="14">
        <f t="shared" si="54"/>
        <v>0</v>
      </c>
      <c r="Z445" s="14">
        <f t="shared" si="55"/>
        <v>0.86607982160663943</v>
      </c>
    </row>
    <row r="446" spans="1:26" outlineLevel="1" x14ac:dyDescent="0.35">
      <c r="A446" s="24"/>
      <c r="B446" s="24"/>
      <c r="C446" s="24" t="s">
        <v>462</v>
      </c>
      <c r="D446" s="24"/>
      <c r="E446" s="24"/>
      <c r="F446" s="25"/>
      <c r="G446" s="24"/>
      <c r="H446" s="24"/>
      <c r="I446" s="26"/>
      <c r="J446" s="27">
        <f t="shared" ref="J446:V446" si="56">SUBTOTAL(9,J359:J445)</f>
        <v>1519010591</v>
      </c>
      <c r="K446" s="27">
        <f t="shared" si="56"/>
        <v>1140047249</v>
      </c>
      <c r="L446" s="27">
        <f t="shared" si="56"/>
        <v>142654239.69000003</v>
      </c>
      <c r="M446" s="27">
        <f t="shared" si="56"/>
        <v>1140047249</v>
      </c>
      <c r="N446" s="27">
        <f t="shared" si="56"/>
        <v>7512404</v>
      </c>
      <c r="O446" s="27">
        <f t="shared" si="56"/>
        <v>250125025.5</v>
      </c>
      <c r="P446" s="27">
        <f t="shared" si="56"/>
        <v>0</v>
      </c>
      <c r="Q446" s="27">
        <f t="shared" si="56"/>
        <v>543475030.94999993</v>
      </c>
      <c r="R446" s="27">
        <f t="shared" si="56"/>
        <v>536126267.45999998</v>
      </c>
      <c r="S446" s="27">
        <f t="shared" si="56"/>
        <v>195869366.06999999</v>
      </c>
      <c r="T446" s="27">
        <f t="shared" si="56"/>
        <v>338934788.55000001</v>
      </c>
      <c r="U446" s="27">
        <f t="shared" si="56"/>
        <v>0</v>
      </c>
      <c r="V446" s="27">
        <f t="shared" si="56"/>
        <v>338934788.55000001</v>
      </c>
      <c r="W446" s="28">
        <f t="shared" si="52"/>
        <v>0.47671272521968949</v>
      </c>
      <c r="X446" s="28">
        <f t="shared" si="53"/>
        <v>0.47671272521968949</v>
      </c>
      <c r="Y446" s="28">
        <f t="shared" si="54"/>
        <v>0.2259883787500811</v>
      </c>
      <c r="Z446" s="28">
        <f t="shared" si="55"/>
        <v>0.70270110396977059</v>
      </c>
    </row>
    <row r="447" spans="1:26" outlineLevel="2" x14ac:dyDescent="0.35">
      <c r="A447" s="18" t="s">
        <v>29</v>
      </c>
      <c r="B447" s="18" t="s">
        <v>30</v>
      </c>
      <c r="C447" s="18" t="s">
        <v>126</v>
      </c>
      <c r="D447" s="18" t="s">
        <v>127</v>
      </c>
      <c r="E447" s="18" t="s">
        <v>33</v>
      </c>
      <c r="F447" s="19" t="s">
        <v>36</v>
      </c>
      <c r="G447" s="18">
        <v>2210</v>
      </c>
      <c r="H447" s="18">
        <v>3480</v>
      </c>
      <c r="I447" s="20" t="s">
        <v>128</v>
      </c>
      <c r="J447" s="21">
        <v>4668205</v>
      </c>
      <c r="K447" s="21">
        <v>4668205</v>
      </c>
      <c r="L447" s="21">
        <v>2176973.48</v>
      </c>
      <c r="M447" s="22">
        <f t="shared" ref="M447:M493" si="57">+K447</f>
        <v>4668205</v>
      </c>
      <c r="N447" s="21">
        <v>0</v>
      </c>
      <c r="O447" s="21">
        <v>491231.52</v>
      </c>
      <c r="P447" s="21">
        <v>0</v>
      </c>
      <c r="Q447" s="21">
        <v>0</v>
      </c>
      <c r="R447" s="21">
        <v>0</v>
      </c>
      <c r="S447" s="21">
        <v>2000000</v>
      </c>
      <c r="T447" s="21">
        <v>4176973.48</v>
      </c>
      <c r="U447" s="21">
        <v>0</v>
      </c>
      <c r="V447" s="22">
        <f t="shared" ref="V447:V493" si="58">+M447-N447-O447-P447-Q447</f>
        <v>4176973.48</v>
      </c>
      <c r="W447" s="23">
        <f t="shared" si="52"/>
        <v>0</v>
      </c>
      <c r="X447" s="23">
        <f t="shared" si="53"/>
        <v>0</v>
      </c>
      <c r="Y447" s="23">
        <f t="shared" si="54"/>
        <v>0.10522920908571924</v>
      </c>
      <c r="Z447" s="23">
        <f t="shared" si="55"/>
        <v>0.10522920908571924</v>
      </c>
    </row>
    <row r="448" spans="1:26" outlineLevel="2" x14ac:dyDescent="0.35">
      <c r="A448" s="9" t="s">
        <v>29</v>
      </c>
      <c r="B448" s="9" t="s">
        <v>30</v>
      </c>
      <c r="C448" s="9" t="s">
        <v>126</v>
      </c>
      <c r="D448" s="9" t="s">
        <v>129</v>
      </c>
      <c r="E448" s="9" t="s">
        <v>33</v>
      </c>
      <c r="F448" s="10" t="s">
        <v>36</v>
      </c>
      <c r="G448" s="9">
        <v>2210</v>
      </c>
      <c r="H448" s="9">
        <v>3480</v>
      </c>
      <c r="I448" s="11" t="s">
        <v>130</v>
      </c>
      <c r="J448" s="12">
        <v>4772573</v>
      </c>
      <c r="K448" s="12">
        <v>4772573</v>
      </c>
      <c r="L448" s="12">
        <v>0</v>
      </c>
      <c r="M448" s="13">
        <f t="shared" si="57"/>
        <v>4772573</v>
      </c>
      <c r="N448" s="12">
        <v>0</v>
      </c>
      <c r="O448" s="12">
        <v>291571.81</v>
      </c>
      <c r="P448" s="12">
        <v>0</v>
      </c>
      <c r="Q448" s="12">
        <v>2280295.4700000002</v>
      </c>
      <c r="R448" s="12">
        <v>2280295.4700000002</v>
      </c>
      <c r="S448" s="12">
        <v>2200705.7200000002</v>
      </c>
      <c r="T448" s="12">
        <v>2200705.7200000002</v>
      </c>
      <c r="U448" s="12">
        <v>0</v>
      </c>
      <c r="V448" s="13">
        <f t="shared" si="58"/>
        <v>2200705.7200000002</v>
      </c>
      <c r="W448" s="14">
        <f t="shared" si="52"/>
        <v>0.4777916377601768</v>
      </c>
      <c r="X448" s="14">
        <f t="shared" si="53"/>
        <v>0.4777916377601768</v>
      </c>
      <c r="Y448" s="14">
        <f t="shared" si="54"/>
        <v>6.1093211146272669E-2</v>
      </c>
      <c r="Z448" s="14">
        <f t="shared" si="55"/>
        <v>0.5388848489064495</v>
      </c>
    </row>
    <row r="449" spans="1:26" outlineLevel="2" x14ac:dyDescent="0.35">
      <c r="A449" s="9" t="s">
        <v>29</v>
      </c>
      <c r="B449" s="9" t="s">
        <v>30</v>
      </c>
      <c r="C449" s="9" t="s">
        <v>126</v>
      </c>
      <c r="D449" s="9" t="s">
        <v>131</v>
      </c>
      <c r="E449" s="9" t="s">
        <v>33</v>
      </c>
      <c r="F449" s="10" t="s">
        <v>36</v>
      </c>
      <c r="G449" s="9">
        <v>2210</v>
      </c>
      <c r="H449" s="9">
        <v>3480</v>
      </c>
      <c r="I449" s="11" t="s">
        <v>132</v>
      </c>
      <c r="J449" s="12">
        <v>4215822</v>
      </c>
      <c r="K449" s="12">
        <v>4215822</v>
      </c>
      <c r="L449" s="12">
        <v>3323327</v>
      </c>
      <c r="M449" s="13">
        <f t="shared" si="57"/>
        <v>4215822</v>
      </c>
      <c r="N449" s="12">
        <v>0</v>
      </c>
      <c r="O449" s="12">
        <v>28957.06</v>
      </c>
      <c r="P449" s="12">
        <v>863537.34</v>
      </c>
      <c r="Q449" s="12">
        <v>0</v>
      </c>
      <c r="R449" s="12">
        <v>0</v>
      </c>
      <c r="S449" s="12">
        <v>0.6</v>
      </c>
      <c r="T449" s="12">
        <v>3323327.6</v>
      </c>
      <c r="U449" s="12">
        <v>0</v>
      </c>
      <c r="V449" s="13">
        <f t="shared" si="58"/>
        <v>3323327.6</v>
      </c>
      <c r="W449" s="14">
        <f t="shared" si="52"/>
        <v>0</v>
      </c>
      <c r="X449" s="14">
        <f t="shared" si="53"/>
        <v>0</v>
      </c>
      <c r="Y449" s="14">
        <f t="shared" si="54"/>
        <v>0.21170115816085214</v>
      </c>
      <c r="Z449" s="14">
        <f t="shared" si="55"/>
        <v>0.21170115816085214</v>
      </c>
    </row>
    <row r="450" spans="1:26" outlineLevel="2" x14ac:dyDescent="0.35">
      <c r="A450" s="9" t="s">
        <v>29</v>
      </c>
      <c r="B450" s="9" t="s">
        <v>30</v>
      </c>
      <c r="C450" s="9" t="s">
        <v>126</v>
      </c>
      <c r="D450" s="9" t="s">
        <v>133</v>
      </c>
      <c r="E450" s="9" t="s">
        <v>33</v>
      </c>
      <c r="F450" s="10" t="s">
        <v>36</v>
      </c>
      <c r="G450" s="9">
        <v>2210</v>
      </c>
      <c r="H450" s="9">
        <v>3480</v>
      </c>
      <c r="I450" s="11" t="s">
        <v>134</v>
      </c>
      <c r="J450" s="12">
        <v>2450400</v>
      </c>
      <c r="K450" s="12">
        <v>2450400</v>
      </c>
      <c r="L450" s="12">
        <v>0</v>
      </c>
      <c r="M450" s="13">
        <f t="shared" si="57"/>
        <v>2450400</v>
      </c>
      <c r="N450" s="12">
        <v>0</v>
      </c>
      <c r="O450" s="12">
        <v>20735.55</v>
      </c>
      <c r="P450" s="12">
        <v>647176.18000000005</v>
      </c>
      <c r="Q450" s="12">
        <v>180800</v>
      </c>
      <c r="R450" s="12">
        <v>180800</v>
      </c>
      <c r="S450" s="12">
        <v>1601688.27</v>
      </c>
      <c r="T450" s="12">
        <v>1601688.27</v>
      </c>
      <c r="U450" s="12">
        <v>0</v>
      </c>
      <c r="V450" s="13">
        <f t="shared" si="58"/>
        <v>1601688.27</v>
      </c>
      <c r="W450" s="14">
        <f t="shared" si="52"/>
        <v>7.378387202089455E-2</v>
      </c>
      <c r="X450" s="14">
        <f t="shared" si="53"/>
        <v>7.378387202089455E-2</v>
      </c>
      <c r="Y450" s="14">
        <f t="shared" si="54"/>
        <v>0.27257253101534445</v>
      </c>
      <c r="Z450" s="14">
        <f t="shared" si="55"/>
        <v>0.34635640303623899</v>
      </c>
    </row>
    <row r="451" spans="1:26" outlineLevel="2" x14ac:dyDescent="0.35">
      <c r="A451" s="9" t="s">
        <v>29</v>
      </c>
      <c r="B451" s="9" t="s">
        <v>30</v>
      </c>
      <c r="C451" s="9" t="s">
        <v>126</v>
      </c>
      <c r="D451" s="9" t="s">
        <v>135</v>
      </c>
      <c r="E451" s="9" t="s">
        <v>33</v>
      </c>
      <c r="F451" s="10" t="s">
        <v>36</v>
      </c>
      <c r="G451" s="9">
        <v>2210</v>
      </c>
      <c r="H451" s="9">
        <v>3480</v>
      </c>
      <c r="I451" s="11" t="s">
        <v>136</v>
      </c>
      <c r="J451" s="12">
        <v>741838</v>
      </c>
      <c r="K451" s="12">
        <v>741838</v>
      </c>
      <c r="L451" s="12">
        <v>0</v>
      </c>
      <c r="M451" s="13">
        <f t="shared" si="57"/>
        <v>741838</v>
      </c>
      <c r="N451" s="12">
        <v>0</v>
      </c>
      <c r="O451" s="12">
        <v>0</v>
      </c>
      <c r="P451" s="12">
        <v>0</v>
      </c>
      <c r="Q451" s="12">
        <v>167099.88</v>
      </c>
      <c r="R451" s="12">
        <v>167099.88</v>
      </c>
      <c r="S451" s="12">
        <v>574738.12</v>
      </c>
      <c r="T451" s="12">
        <v>574738.12</v>
      </c>
      <c r="U451" s="12">
        <v>0</v>
      </c>
      <c r="V451" s="13">
        <f t="shared" si="58"/>
        <v>574738.12</v>
      </c>
      <c r="W451" s="14">
        <f t="shared" si="52"/>
        <v>0.2252511734367881</v>
      </c>
      <c r="X451" s="14">
        <f t="shared" si="53"/>
        <v>0.2252511734367881</v>
      </c>
      <c r="Y451" s="14">
        <f t="shared" si="54"/>
        <v>0</v>
      </c>
      <c r="Z451" s="14">
        <f t="shared" si="55"/>
        <v>0.2252511734367881</v>
      </c>
    </row>
    <row r="452" spans="1:26" outlineLevel="2" x14ac:dyDescent="0.35">
      <c r="A452" s="9" t="s">
        <v>29</v>
      </c>
      <c r="B452" s="9" t="s">
        <v>30</v>
      </c>
      <c r="C452" s="9" t="s">
        <v>126</v>
      </c>
      <c r="D452" s="9" t="s">
        <v>137</v>
      </c>
      <c r="E452" s="9" t="s">
        <v>33</v>
      </c>
      <c r="F452" s="10" t="s">
        <v>36</v>
      </c>
      <c r="G452" s="9">
        <v>2240</v>
      </c>
      <c r="H452" s="9">
        <v>3480</v>
      </c>
      <c r="I452" s="11" t="s">
        <v>138</v>
      </c>
      <c r="J452" s="12">
        <v>174357051</v>
      </c>
      <c r="K452" s="12">
        <v>24357051</v>
      </c>
      <c r="L452" s="12">
        <v>0</v>
      </c>
      <c r="M452" s="13">
        <f t="shared" si="57"/>
        <v>24357051</v>
      </c>
      <c r="N452" s="12">
        <v>0</v>
      </c>
      <c r="O452" s="12">
        <v>1952907.47</v>
      </c>
      <c r="P452" s="12">
        <v>0</v>
      </c>
      <c r="Q452" s="12">
        <v>16663977.289999999</v>
      </c>
      <c r="R452" s="12">
        <v>16663977.289999999</v>
      </c>
      <c r="S452" s="12">
        <v>5740166.2400000002</v>
      </c>
      <c r="T452" s="12">
        <v>5740166.2400000002</v>
      </c>
      <c r="U452" s="12">
        <v>0</v>
      </c>
      <c r="V452" s="13">
        <f t="shared" si="58"/>
        <v>5740166.2400000021</v>
      </c>
      <c r="W452" s="14">
        <f t="shared" si="52"/>
        <v>0.68415414041708078</v>
      </c>
      <c r="X452" s="14">
        <f t="shared" si="53"/>
        <v>0.68415414041708078</v>
      </c>
      <c r="Y452" s="14">
        <f t="shared" si="54"/>
        <v>8.0178321669565011E-2</v>
      </c>
      <c r="Z452" s="14">
        <f t="shared" si="55"/>
        <v>0.76433246208664585</v>
      </c>
    </row>
    <row r="453" spans="1:26" outlineLevel="2" x14ac:dyDescent="0.35">
      <c r="A453" s="9" t="s">
        <v>199</v>
      </c>
      <c r="B453" s="9" t="s">
        <v>30</v>
      </c>
      <c r="C453" s="9" t="s">
        <v>126</v>
      </c>
      <c r="D453" s="9" t="s">
        <v>257</v>
      </c>
      <c r="E453" s="9" t="s">
        <v>33</v>
      </c>
      <c r="F453" s="10" t="s">
        <v>36</v>
      </c>
      <c r="G453" s="9">
        <v>2210</v>
      </c>
      <c r="H453" s="9">
        <v>3480</v>
      </c>
      <c r="I453" s="11" t="s">
        <v>258</v>
      </c>
      <c r="J453" s="12">
        <v>1500000</v>
      </c>
      <c r="K453" s="12">
        <v>1500000</v>
      </c>
      <c r="L453" s="12">
        <v>243840.98</v>
      </c>
      <c r="M453" s="13">
        <f t="shared" si="57"/>
        <v>1500000</v>
      </c>
      <c r="N453" s="12">
        <v>0</v>
      </c>
      <c r="O453" s="12">
        <v>0</v>
      </c>
      <c r="P453" s="12">
        <v>0</v>
      </c>
      <c r="Q453" s="12">
        <v>1256159.02</v>
      </c>
      <c r="R453" s="12">
        <v>1256159.02</v>
      </c>
      <c r="S453" s="12">
        <v>0</v>
      </c>
      <c r="T453" s="12">
        <v>243840.98</v>
      </c>
      <c r="U453" s="12">
        <v>0</v>
      </c>
      <c r="V453" s="13">
        <f t="shared" si="58"/>
        <v>243840.97999999998</v>
      </c>
      <c r="W453" s="14">
        <f t="shared" si="52"/>
        <v>0.83743934666666664</v>
      </c>
      <c r="X453" s="14">
        <f t="shared" si="53"/>
        <v>0.83743934666666664</v>
      </c>
      <c r="Y453" s="14">
        <f t="shared" si="54"/>
        <v>0</v>
      </c>
      <c r="Z453" s="14">
        <f t="shared" si="55"/>
        <v>0.83743934666666664</v>
      </c>
    </row>
    <row r="454" spans="1:26" outlineLevel="2" x14ac:dyDescent="0.35">
      <c r="A454" s="9" t="s">
        <v>199</v>
      </c>
      <c r="B454" s="9" t="s">
        <v>30</v>
      </c>
      <c r="C454" s="9" t="s">
        <v>126</v>
      </c>
      <c r="D454" s="9" t="s">
        <v>259</v>
      </c>
      <c r="E454" s="9" t="s">
        <v>33</v>
      </c>
      <c r="F454" s="10" t="s">
        <v>36</v>
      </c>
      <c r="G454" s="9">
        <v>2210</v>
      </c>
      <c r="H454" s="9">
        <v>3480</v>
      </c>
      <c r="I454" s="11" t="s">
        <v>260</v>
      </c>
      <c r="J454" s="12">
        <v>300000000</v>
      </c>
      <c r="K454" s="12">
        <v>294280581</v>
      </c>
      <c r="L454" s="12">
        <v>12913873.93</v>
      </c>
      <c r="M454" s="13">
        <f t="shared" si="57"/>
        <v>294280581</v>
      </c>
      <c r="N454" s="12">
        <v>0</v>
      </c>
      <c r="O454" s="12">
        <v>281175577.68000001</v>
      </c>
      <c r="P454" s="12">
        <v>0</v>
      </c>
      <c r="Q454" s="12">
        <v>191129.39</v>
      </c>
      <c r="R454" s="12">
        <v>191129.39</v>
      </c>
      <c r="S454" s="12">
        <v>0</v>
      </c>
      <c r="T454" s="12">
        <v>12913873.93</v>
      </c>
      <c r="U454" s="12">
        <v>0</v>
      </c>
      <c r="V454" s="13">
        <f t="shared" si="58"/>
        <v>12913873.929999992</v>
      </c>
      <c r="W454" s="14">
        <f t="shared" si="52"/>
        <v>6.4948012998519949E-4</v>
      </c>
      <c r="X454" s="14">
        <f t="shared" si="53"/>
        <v>6.4948012998519949E-4</v>
      </c>
      <c r="Y454" s="14">
        <f t="shared" si="54"/>
        <v>0.95546765853367677</v>
      </c>
      <c r="Z454" s="14">
        <f t="shared" si="55"/>
        <v>0.95611713866366199</v>
      </c>
    </row>
    <row r="455" spans="1:26" outlineLevel="2" x14ac:dyDescent="0.35">
      <c r="A455" s="9" t="s">
        <v>199</v>
      </c>
      <c r="B455" s="9" t="s">
        <v>30</v>
      </c>
      <c r="C455" s="9" t="s">
        <v>126</v>
      </c>
      <c r="D455" s="9" t="s">
        <v>127</v>
      </c>
      <c r="E455" s="9" t="s">
        <v>33</v>
      </c>
      <c r="F455" s="10" t="s">
        <v>36</v>
      </c>
      <c r="G455" s="9">
        <v>2210</v>
      </c>
      <c r="H455" s="9">
        <v>3480</v>
      </c>
      <c r="I455" s="11" t="s">
        <v>128</v>
      </c>
      <c r="J455" s="12">
        <v>650000</v>
      </c>
      <c r="K455" s="12">
        <v>40342</v>
      </c>
      <c r="L455" s="12">
        <v>0</v>
      </c>
      <c r="M455" s="13">
        <f t="shared" si="57"/>
        <v>40342</v>
      </c>
      <c r="N455" s="12">
        <v>0</v>
      </c>
      <c r="O455" s="12">
        <v>0</v>
      </c>
      <c r="P455" s="12">
        <v>0</v>
      </c>
      <c r="Q455" s="12">
        <v>0</v>
      </c>
      <c r="R455" s="12">
        <v>0</v>
      </c>
      <c r="S455" s="12">
        <v>40342</v>
      </c>
      <c r="T455" s="12">
        <v>40342</v>
      </c>
      <c r="U455" s="12">
        <v>0</v>
      </c>
      <c r="V455" s="13">
        <f t="shared" si="58"/>
        <v>40342</v>
      </c>
      <c r="W455" s="14">
        <f t="shared" si="52"/>
        <v>0</v>
      </c>
      <c r="X455" s="14">
        <f t="shared" si="53"/>
        <v>0</v>
      </c>
      <c r="Y455" s="14">
        <f t="shared" si="54"/>
        <v>0</v>
      </c>
      <c r="Z455" s="14">
        <f t="shared" si="55"/>
        <v>0</v>
      </c>
    </row>
    <row r="456" spans="1:26" outlineLevel="2" x14ac:dyDescent="0.35">
      <c r="A456" s="9" t="s">
        <v>199</v>
      </c>
      <c r="B456" s="9" t="s">
        <v>30</v>
      </c>
      <c r="C456" s="9" t="s">
        <v>126</v>
      </c>
      <c r="D456" s="9" t="s">
        <v>129</v>
      </c>
      <c r="E456" s="9" t="s">
        <v>33</v>
      </c>
      <c r="F456" s="10" t="s">
        <v>34</v>
      </c>
      <c r="G456" s="9">
        <v>2210</v>
      </c>
      <c r="H456" s="9">
        <v>3480</v>
      </c>
      <c r="I456" s="11" t="s">
        <v>130</v>
      </c>
      <c r="J456" s="37" t="s">
        <v>447</v>
      </c>
      <c r="K456" s="12">
        <v>41880119</v>
      </c>
      <c r="L456" s="12">
        <v>4000000</v>
      </c>
      <c r="M456" s="13">
        <f t="shared" si="57"/>
        <v>41880119</v>
      </c>
      <c r="N456" s="12">
        <v>4606747.4800000004</v>
      </c>
      <c r="O456" s="12">
        <v>31866000</v>
      </c>
      <c r="P456" s="12">
        <v>0</v>
      </c>
      <c r="Q456" s="12">
        <v>0</v>
      </c>
      <c r="R456" s="12">
        <v>0</v>
      </c>
      <c r="S456" s="12">
        <v>1407371.52</v>
      </c>
      <c r="T456" s="12">
        <v>5407371.5199999996</v>
      </c>
      <c r="U456" s="12">
        <v>0</v>
      </c>
      <c r="V456" s="13">
        <f t="shared" si="58"/>
        <v>5407371.5199999958</v>
      </c>
      <c r="W456" s="14">
        <f t="shared" si="52"/>
        <v>0</v>
      </c>
      <c r="X456" s="14">
        <f t="shared" si="53"/>
        <v>0</v>
      </c>
      <c r="Y456" s="14">
        <f t="shared" si="54"/>
        <v>0.87088452351341228</v>
      </c>
      <c r="Z456" s="14">
        <f t="shared" si="55"/>
        <v>0.87088452351341228</v>
      </c>
    </row>
    <row r="457" spans="1:26" outlineLevel="2" x14ac:dyDescent="0.35">
      <c r="A457" s="9" t="s">
        <v>199</v>
      </c>
      <c r="B457" s="9" t="s">
        <v>30</v>
      </c>
      <c r="C457" s="9" t="s">
        <v>126</v>
      </c>
      <c r="D457" s="9" t="s">
        <v>129</v>
      </c>
      <c r="E457" s="9" t="s">
        <v>33</v>
      </c>
      <c r="F457" s="10" t="s">
        <v>36</v>
      </c>
      <c r="G457" s="9">
        <v>2210</v>
      </c>
      <c r="H457" s="9">
        <v>3480</v>
      </c>
      <c r="I457" s="11" t="s">
        <v>130</v>
      </c>
      <c r="J457" s="12">
        <v>30661267</v>
      </c>
      <c r="K457" s="12">
        <v>36990344</v>
      </c>
      <c r="L457" s="12">
        <v>0</v>
      </c>
      <c r="M457" s="13">
        <f t="shared" si="57"/>
        <v>36990344</v>
      </c>
      <c r="N457" s="12">
        <v>0</v>
      </c>
      <c r="O457" s="12">
        <v>112082.63</v>
      </c>
      <c r="P457" s="12">
        <v>0</v>
      </c>
      <c r="Q457" s="12">
        <v>28597604.5</v>
      </c>
      <c r="R457" s="12">
        <v>28597604.5</v>
      </c>
      <c r="S457" s="12">
        <v>8280656.8700000001</v>
      </c>
      <c r="T457" s="12">
        <v>8280656.8700000001</v>
      </c>
      <c r="U457" s="12">
        <v>0</v>
      </c>
      <c r="V457" s="13">
        <f t="shared" si="58"/>
        <v>8280656.8699999973</v>
      </c>
      <c r="W457" s="14">
        <f t="shared" si="52"/>
        <v>0.77310999054239671</v>
      </c>
      <c r="X457" s="14">
        <f t="shared" si="53"/>
        <v>0.77310999054239671</v>
      </c>
      <c r="Y457" s="14">
        <f t="shared" si="54"/>
        <v>3.0300510316962721E-3</v>
      </c>
      <c r="Z457" s="14">
        <f t="shared" si="55"/>
        <v>0.776140041574093</v>
      </c>
    </row>
    <row r="458" spans="1:26" outlineLevel="2" x14ac:dyDescent="0.35">
      <c r="A458" s="9" t="s">
        <v>199</v>
      </c>
      <c r="B458" s="9" t="s">
        <v>30</v>
      </c>
      <c r="C458" s="9" t="s">
        <v>126</v>
      </c>
      <c r="D458" s="9" t="s">
        <v>131</v>
      </c>
      <c r="E458" s="9" t="s">
        <v>33</v>
      </c>
      <c r="F458" s="10" t="s">
        <v>36</v>
      </c>
      <c r="G458" s="9">
        <v>2210</v>
      </c>
      <c r="H458" s="9">
        <v>3480</v>
      </c>
      <c r="I458" s="11" t="s">
        <v>132</v>
      </c>
      <c r="J458" s="12">
        <v>49689000</v>
      </c>
      <c r="K458" s="12">
        <v>49689000</v>
      </c>
      <c r="L458" s="12">
        <v>0</v>
      </c>
      <c r="M458" s="13">
        <f t="shared" si="57"/>
        <v>49689000</v>
      </c>
      <c r="N458" s="12">
        <v>0</v>
      </c>
      <c r="O458" s="12">
        <v>4898688.01</v>
      </c>
      <c r="P458" s="12">
        <v>0</v>
      </c>
      <c r="Q458" s="12">
        <v>42992032.57</v>
      </c>
      <c r="R458" s="12">
        <v>42992032.57</v>
      </c>
      <c r="S458" s="12">
        <v>1798279.42</v>
      </c>
      <c r="T458" s="12">
        <v>1798279.42</v>
      </c>
      <c r="U458" s="12">
        <v>0</v>
      </c>
      <c r="V458" s="13">
        <f t="shared" si="58"/>
        <v>1798279.4200000018</v>
      </c>
      <c r="W458" s="14">
        <f t="shared" si="52"/>
        <v>0.86522233431946705</v>
      </c>
      <c r="X458" s="14">
        <f t="shared" si="53"/>
        <v>0.86522233431946705</v>
      </c>
      <c r="Y458" s="14">
        <f t="shared" si="54"/>
        <v>9.8586971160619041E-2</v>
      </c>
      <c r="Z458" s="14">
        <f t="shared" si="55"/>
        <v>0.96380930548008603</v>
      </c>
    </row>
    <row r="459" spans="1:26" outlineLevel="2" x14ac:dyDescent="0.35">
      <c r="A459" s="9" t="s">
        <v>199</v>
      </c>
      <c r="B459" s="9" t="s">
        <v>30</v>
      </c>
      <c r="C459" s="9" t="s">
        <v>126</v>
      </c>
      <c r="D459" s="9" t="s">
        <v>133</v>
      </c>
      <c r="E459" s="9" t="s">
        <v>33</v>
      </c>
      <c r="F459" s="10" t="s">
        <v>36</v>
      </c>
      <c r="G459" s="9">
        <v>2210</v>
      </c>
      <c r="H459" s="9">
        <v>3480</v>
      </c>
      <c r="I459" s="11" t="s">
        <v>261</v>
      </c>
      <c r="J459" s="12">
        <v>1197025</v>
      </c>
      <c r="K459" s="12">
        <v>1197025</v>
      </c>
      <c r="L459" s="12">
        <v>0</v>
      </c>
      <c r="M459" s="13">
        <f t="shared" si="57"/>
        <v>1197025</v>
      </c>
      <c r="N459" s="12">
        <v>0</v>
      </c>
      <c r="O459" s="12">
        <v>0</v>
      </c>
      <c r="P459" s="12">
        <v>0</v>
      </c>
      <c r="Q459" s="12">
        <v>1000000</v>
      </c>
      <c r="R459" s="12">
        <v>1000000</v>
      </c>
      <c r="S459" s="12">
        <v>197025</v>
      </c>
      <c r="T459" s="12">
        <v>197025</v>
      </c>
      <c r="U459" s="12">
        <v>0</v>
      </c>
      <c r="V459" s="13">
        <f t="shared" si="58"/>
        <v>197025</v>
      </c>
      <c r="W459" s="14">
        <f t="shared" si="52"/>
        <v>0.83540444017459958</v>
      </c>
      <c r="X459" s="14">
        <f t="shared" si="53"/>
        <v>0.83540444017459958</v>
      </c>
      <c r="Y459" s="14">
        <f t="shared" si="54"/>
        <v>0</v>
      </c>
      <c r="Z459" s="14">
        <f t="shared" si="55"/>
        <v>0.83540444017459958</v>
      </c>
    </row>
    <row r="460" spans="1:26" outlineLevel="2" x14ac:dyDescent="0.35">
      <c r="A460" s="9" t="s">
        <v>199</v>
      </c>
      <c r="B460" s="9" t="s">
        <v>30</v>
      </c>
      <c r="C460" s="9" t="s">
        <v>126</v>
      </c>
      <c r="D460" s="9" t="s">
        <v>135</v>
      </c>
      <c r="E460" s="9" t="s">
        <v>33</v>
      </c>
      <c r="F460" s="10" t="s">
        <v>36</v>
      </c>
      <c r="G460" s="9">
        <v>2210</v>
      </c>
      <c r="H460" s="9">
        <v>3480</v>
      </c>
      <c r="I460" s="11" t="s">
        <v>136</v>
      </c>
      <c r="J460" s="12">
        <v>31600000</v>
      </c>
      <c r="K460" s="12">
        <v>31600000</v>
      </c>
      <c r="L460" s="12">
        <v>752068.42</v>
      </c>
      <c r="M460" s="13">
        <f t="shared" si="57"/>
        <v>31600000</v>
      </c>
      <c r="N460" s="12">
        <v>29788685</v>
      </c>
      <c r="O460" s="12">
        <v>365683.59</v>
      </c>
      <c r="P460" s="12">
        <v>0</v>
      </c>
      <c r="Q460" s="12">
        <v>693562.97</v>
      </c>
      <c r="R460" s="12">
        <v>693562.97</v>
      </c>
      <c r="S460" s="12">
        <v>0.02</v>
      </c>
      <c r="T460" s="12">
        <v>752068.44</v>
      </c>
      <c r="U460" s="12">
        <v>0</v>
      </c>
      <c r="V460" s="13">
        <f t="shared" si="58"/>
        <v>752068.44</v>
      </c>
      <c r="W460" s="14">
        <f t="shared" si="52"/>
        <v>2.1948195253164555E-2</v>
      </c>
      <c r="X460" s="14">
        <f t="shared" si="53"/>
        <v>2.1948195253164555E-2</v>
      </c>
      <c r="Y460" s="14">
        <f t="shared" si="54"/>
        <v>0.9542521705696202</v>
      </c>
      <c r="Z460" s="14">
        <f t="shared" si="55"/>
        <v>0.9762003658227848</v>
      </c>
    </row>
    <row r="461" spans="1:26" outlineLevel="2" x14ac:dyDescent="0.35">
      <c r="A461" s="9" t="s">
        <v>199</v>
      </c>
      <c r="B461" s="9" t="s">
        <v>30</v>
      </c>
      <c r="C461" s="9" t="s">
        <v>126</v>
      </c>
      <c r="D461" s="9" t="s">
        <v>137</v>
      </c>
      <c r="E461" s="9" t="s">
        <v>33</v>
      </c>
      <c r="F461" s="10" t="s">
        <v>36</v>
      </c>
      <c r="G461" s="9">
        <v>2240</v>
      </c>
      <c r="H461" s="9">
        <v>3480</v>
      </c>
      <c r="I461" s="11" t="s">
        <v>138</v>
      </c>
      <c r="J461" s="12">
        <v>6000000</v>
      </c>
      <c r="K461" s="12">
        <v>6000000</v>
      </c>
      <c r="L461" s="12">
        <v>0</v>
      </c>
      <c r="M461" s="13">
        <f t="shared" si="57"/>
        <v>6000000</v>
      </c>
      <c r="N461" s="12">
        <v>0</v>
      </c>
      <c r="O461" s="12">
        <v>0</v>
      </c>
      <c r="P461" s="12">
        <v>0</v>
      </c>
      <c r="Q461" s="12">
        <v>5962671</v>
      </c>
      <c r="R461" s="12">
        <v>5962671</v>
      </c>
      <c r="S461" s="12">
        <v>37329</v>
      </c>
      <c r="T461" s="12">
        <v>37329</v>
      </c>
      <c r="U461" s="12">
        <v>0</v>
      </c>
      <c r="V461" s="13">
        <f t="shared" si="58"/>
        <v>37329</v>
      </c>
      <c r="W461" s="14">
        <f t="shared" si="52"/>
        <v>0.99377850000000001</v>
      </c>
      <c r="X461" s="14">
        <f t="shared" si="53"/>
        <v>0.99377850000000001</v>
      </c>
      <c r="Y461" s="14">
        <f t="shared" si="54"/>
        <v>0</v>
      </c>
      <c r="Z461" s="14">
        <f t="shared" si="55"/>
        <v>0.99377850000000001</v>
      </c>
    </row>
    <row r="462" spans="1:26" outlineLevel="2" x14ac:dyDescent="0.35">
      <c r="A462" s="9" t="s">
        <v>266</v>
      </c>
      <c r="B462" s="9" t="s">
        <v>267</v>
      </c>
      <c r="C462" s="9" t="s">
        <v>126</v>
      </c>
      <c r="D462" s="9" t="s">
        <v>127</v>
      </c>
      <c r="E462" s="9" t="s">
        <v>33</v>
      </c>
      <c r="F462" s="10" t="s">
        <v>36</v>
      </c>
      <c r="G462" s="9">
        <v>2210</v>
      </c>
      <c r="H462" s="9">
        <v>3480</v>
      </c>
      <c r="I462" s="11" t="s">
        <v>128</v>
      </c>
      <c r="J462" s="37" t="s">
        <v>447</v>
      </c>
      <c r="K462" s="12">
        <v>2000000</v>
      </c>
      <c r="L462" s="12">
        <v>0</v>
      </c>
      <c r="M462" s="13">
        <f t="shared" si="57"/>
        <v>2000000</v>
      </c>
      <c r="N462" s="12">
        <v>0</v>
      </c>
      <c r="O462" s="12">
        <v>0</v>
      </c>
      <c r="P462" s="12">
        <v>0</v>
      </c>
      <c r="Q462" s="12">
        <v>0</v>
      </c>
      <c r="R462" s="12">
        <v>0</v>
      </c>
      <c r="S462" s="12">
        <v>2000000</v>
      </c>
      <c r="T462" s="12">
        <v>2000000</v>
      </c>
      <c r="U462" s="12">
        <v>0</v>
      </c>
      <c r="V462" s="13">
        <f t="shared" si="58"/>
        <v>2000000</v>
      </c>
      <c r="W462" s="14">
        <f t="shared" si="52"/>
        <v>0</v>
      </c>
      <c r="X462" s="14">
        <f t="shared" si="53"/>
        <v>0</v>
      </c>
      <c r="Y462" s="14">
        <f t="shared" si="54"/>
        <v>0</v>
      </c>
      <c r="Z462" s="14">
        <f t="shared" si="55"/>
        <v>0</v>
      </c>
    </row>
    <row r="463" spans="1:26" outlineLevel="2" x14ac:dyDescent="0.35">
      <c r="A463" s="9" t="s">
        <v>266</v>
      </c>
      <c r="B463" s="9" t="s">
        <v>267</v>
      </c>
      <c r="C463" s="9" t="s">
        <v>126</v>
      </c>
      <c r="D463" s="9" t="s">
        <v>129</v>
      </c>
      <c r="E463" s="9" t="s">
        <v>33</v>
      </c>
      <c r="F463" s="10" t="s">
        <v>36</v>
      </c>
      <c r="G463" s="9">
        <v>2210</v>
      </c>
      <c r="H463" s="9">
        <v>3480</v>
      </c>
      <c r="I463" s="11" t="s">
        <v>130</v>
      </c>
      <c r="J463" s="12">
        <v>525000</v>
      </c>
      <c r="K463" s="12">
        <v>525000</v>
      </c>
      <c r="L463" s="12">
        <v>200000</v>
      </c>
      <c r="M463" s="13">
        <f t="shared" si="57"/>
        <v>525000</v>
      </c>
      <c r="N463" s="12">
        <v>0</v>
      </c>
      <c r="O463" s="12">
        <v>0</v>
      </c>
      <c r="P463" s="12">
        <v>0</v>
      </c>
      <c r="Q463" s="12">
        <v>0</v>
      </c>
      <c r="R463" s="12">
        <v>0</v>
      </c>
      <c r="S463" s="12">
        <v>325000</v>
      </c>
      <c r="T463" s="12">
        <v>525000</v>
      </c>
      <c r="U463" s="12">
        <v>0</v>
      </c>
      <c r="V463" s="13">
        <f t="shared" si="58"/>
        <v>525000</v>
      </c>
      <c r="W463" s="14">
        <f t="shared" si="52"/>
        <v>0</v>
      </c>
      <c r="X463" s="14">
        <f t="shared" si="53"/>
        <v>0</v>
      </c>
      <c r="Y463" s="14">
        <f t="shared" si="54"/>
        <v>0</v>
      </c>
      <c r="Z463" s="14">
        <f t="shared" si="55"/>
        <v>0</v>
      </c>
    </row>
    <row r="464" spans="1:26" outlineLevel="2" x14ac:dyDescent="0.35">
      <c r="A464" s="9" t="s">
        <v>266</v>
      </c>
      <c r="B464" s="9" t="s">
        <v>267</v>
      </c>
      <c r="C464" s="9" t="s">
        <v>126</v>
      </c>
      <c r="D464" s="9" t="s">
        <v>131</v>
      </c>
      <c r="E464" s="9" t="s">
        <v>33</v>
      </c>
      <c r="F464" s="10" t="s">
        <v>36</v>
      </c>
      <c r="G464" s="9">
        <v>2210</v>
      </c>
      <c r="H464" s="9">
        <v>3480</v>
      </c>
      <c r="I464" s="11" t="s">
        <v>132</v>
      </c>
      <c r="J464" s="12">
        <v>9725000</v>
      </c>
      <c r="K464" s="12">
        <v>7725000</v>
      </c>
      <c r="L464" s="12">
        <v>2500000</v>
      </c>
      <c r="M464" s="13">
        <f t="shared" si="57"/>
        <v>7725000</v>
      </c>
      <c r="N464" s="12">
        <v>0</v>
      </c>
      <c r="O464" s="12">
        <v>0</v>
      </c>
      <c r="P464" s="12">
        <v>0</v>
      </c>
      <c r="Q464" s="12">
        <v>0</v>
      </c>
      <c r="R464" s="12">
        <v>0</v>
      </c>
      <c r="S464" s="12">
        <v>2725000</v>
      </c>
      <c r="T464" s="12">
        <v>7725000</v>
      </c>
      <c r="U464" s="12">
        <v>0</v>
      </c>
      <c r="V464" s="13">
        <f t="shared" si="58"/>
        <v>7725000</v>
      </c>
      <c r="W464" s="14">
        <f t="shared" si="52"/>
        <v>0</v>
      </c>
      <c r="X464" s="14">
        <f t="shared" si="53"/>
        <v>0</v>
      </c>
      <c r="Y464" s="14">
        <f t="shared" si="54"/>
        <v>0</v>
      </c>
      <c r="Z464" s="14">
        <f t="shared" si="55"/>
        <v>0</v>
      </c>
    </row>
    <row r="465" spans="1:26" outlineLevel="2" x14ac:dyDescent="0.35">
      <c r="A465" s="9" t="s">
        <v>266</v>
      </c>
      <c r="B465" s="9" t="s">
        <v>267</v>
      </c>
      <c r="C465" s="9" t="s">
        <v>126</v>
      </c>
      <c r="D465" s="9" t="s">
        <v>137</v>
      </c>
      <c r="E465" s="9" t="s">
        <v>33</v>
      </c>
      <c r="F465" s="10" t="s">
        <v>36</v>
      </c>
      <c r="G465" s="9">
        <v>2240</v>
      </c>
      <c r="H465" s="9">
        <v>3480</v>
      </c>
      <c r="I465" s="11" t="s">
        <v>138</v>
      </c>
      <c r="J465" s="12">
        <v>150000</v>
      </c>
      <c r="K465" s="12">
        <v>150000</v>
      </c>
      <c r="L465" s="12">
        <v>0</v>
      </c>
      <c r="M465" s="13">
        <f t="shared" si="57"/>
        <v>150000</v>
      </c>
      <c r="N465" s="12">
        <v>0</v>
      </c>
      <c r="O465" s="12">
        <v>0</v>
      </c>
      <c r="P465" s="12">
        <v>0</v>
      </c>
      <c r="Q465" s="12">
        <v>0</v>
      </c>
      <c r="R465" s="12">
        <v>0</v>
      </c>
      <c r="S465" s="12">
        <v>150000</v>
      </c>
      <c r="T465" s="12">
        <v>150000</v>
      </c>
      <c r="U465" s="12">
        <v>0</v>
      </c>
      <c r="V465" s="13">
        <f t="shared" si="58"/>
        <v>150000</v>
      </c>
      <c r="W465" s="14">
        <f t="shared" si="52"/>
        <v>0</v>
      </c>
      <c r="X465" s="14">
        <f t="shared" si="53"/>
        <v>0</v>
      </c>
      <c r="Y465" s="14">
        <f t="shared" si="54"/>
        <v>0</v>
      </c>
      <c r="Z465" s="14">
        <f t="shared" si="55"/>
        <v>0</v>
      </c>
    </row>
    <row r="466" spans="1:26" outlineLevel="2" x14ac:dyDescent="0.35">
      <c r="A466" s="9" t="s">
        <v>266</v>
      </c>
      <c r="B466" s="9" t="s">
        <v>268</v>
      </c>
      <c r="C466" s="9" t="s">
        <v>126</v>
      </c>
      <c r="D466" s="9" t="s">
        <v>127</v>
      </c>
      <c r="E466" s="9" t="s">
        <v>33</v>
      </c>
      <c r="F466" s="10" t="s">
        <v>36</v>
      </c>
      <c r="G466" s="9">
        <v>2210</v>
      </c>
      <c r="H466" s="9">
        <v>3480</v>
      </c>
      <c r="I466" s="11" t="s">
        <v>128</v>
      </c>
      <c r="J466" s="37" t="s">
        <v>447</v>
      </c>
      <c r="K466" s="12">
        <v>528704.4</v>
      </c>
      <c r="L466" s="12">
        <v>0</v>
      </c>
      <c r="M466" s="13">
        <f t="shared" si="57"/>
        <v>528704.4</v>
      </c>
      <c r="N466" s="12">
        <v>0</v>
      </c>
      <c r="O466" s="12">
        <v>0</v>
      </c>
      <c r="P466" s="12">
        <v>0</v>
      </c>
      <c r="Q466" s="12">
        <v>528704.4</v>
      </c>
      <c r="R466" s="12">
        <v>528704.4</v>
      </c>
      <c r="S466" s="12">
        <v>0</v>
      </c>
      <c r="T466" s="12">
        <v>0</v>
      </c>
      <c r="U466" s="12">
        <v>0</v>
      </c>
      <c r="V466" s="13">
        <f t="shared" si="58"/>
        <v>0</v>
      </c>
      <c r="W466" s="14">
        <f t="shared" si="52"/>
        <v>1</v>
      </c>
      <c r="X466" s="14">
        <f t="shared" si="53"/>
        <v>1</v>
      </c>
      <c r="Y466" s="14">
        <f t="shared" si="54"/>
        <v>0</v>
      </c>
      <c r="Z466" s="14">
        <f t="shared" si="55"/>
        <v>1</v>
      </c>
    </row>
    <row r="467" spans="1:26" outlineLevel="2" x14ac:dyDescent="0.35">
      <c r="A467" s="9" t="s">
        <v>266</v>
      </c>
      <c r="B467" s="9" t="s">
        <v>268</v>
      </c>
      <c r="C467" s="9" t="s">
        <v>126</v>
      </c>
      <c r="D467" s="9" t="s">
        <v>129</v>
      </c>
      <c r="E467" s="9" t="s">
        <v>33</v>
      </c>
      <c r="F467" s="10" t="s">
        <v>36</v>
      </c>
      <c r="G467" s="9">
        <v>2210</v>
      </c>
      <c r="H467" s="9">
        <v>3480</v>
      </c>
      <c r="I467" s="11" t="s">
        <v>130</v>
      </c>
      <c r="J467" s="12">
        <v>9976652</v>
      </c>
      <c r="K467" s="37" t="s">
        <v>447</v>
      </c>
      <c r="L467" s="12">
        <v>0</v>
      </c>
      <c r="M467" s="40" t="str">
        <f t="shared" si="57"/>
        <v>0.00</v>
      </c>
      <c r="N467" s="12">
        <v>0</v>
      </c>
      <c r="O467" s="12">
        <v>0</v>
      </c>
      <c r="P467" s="12">
        <v>0</v>
      </c>
      <c r="Q467" s="12">
        <v>0</v>
      </c>
      <c r="R467" s="12">
        <v>0</v>
      </c>
      <c r="S467" s="12">
        <v>0</v>
      </c>
      <c r="T467" s="12">
        <v>0</v>
      </c>
      <c r="U467" s="12">
        <v>0</v>
      </c>
      <c r="V467" s="13">
        <f t="shared" si="58"/>
        <v>0</v>
      </c>
      <c r="W467" s="14">
        <v>0</v>
      </c>
      <c r="X467" s="14">
        <v>0</v>
      </c>
      <c r="Y467" s="14">
        <v>0</v>
      </c>
      <c r="Z467" s="14">
        <f t="shared" si="55"/>
        <v>0</v>
      </c>
    </row>
    <row r="468" spans="1:26" ht="26" outlineLevel="2" x14ac:dyDescent="0.35">
      <c r="A468" s="9" t="s">
        <v>266</v>
      </c>
      <c r="B468" s="9" t="s">
        <v>268</v>
      </c>
      <c r="C468" s="9" t="s">
        <v>126</v>
      </c>
      <c r="D468" s="9" t="s">
        <v>273</v>
      </c>
      <c r="E468" s="9" t="s">
        <v>33</v>
      </c>
      <c r="F468" s="10" t="s">
        <v>36</v>
      </c>
      <c r="G468" s="9">
        <v>2210</v>
      </c>
      <c r="H468" s="9">
        <v>3480</v>
      </c>
      <c r="I468" s="11" t="s">
        <v>274</v>
      </c>
      <c r="J468" s="12">
        <v>301200000</v>
      </c>
      <c r="K468" s="12">
        <v>310246285.60000002</v>
      </c>
      <c r="L468" s="12">
        <v>0</v>
      </c>
      <c r="M468" s="13">
        <f t="shared" si="57"/>
        <v>310246285.60000002</v>
      </c>
      <c r="N468" s="12">
        <v>0</v>
      </c>
      <c r="O468" s="12">
        <v>241347673.28999999</v>
      </c>
      <c r="P468" s="12">
        <v>10367750</v>
      </c>
      <c r="Q468" s="12">
        <v>27481995.5</v>
      </c>
      <c r="R468" s="12">
        <v>27481995.5</v>
      </c>
      <c r="S468" s="12">
        <v>31048866.809999999</v>
      </c>
      <c r="T468" s="12">
        <v>31048866.809999999</v>
      </c>
      <c r="U468" s="12">
        <v>0</v>
      </c>
      <c r="V468" s="13">
        <f t="shared" si="58"/>
        <v>31048866.810000032</v>
      </c>
      <c r="W468" s="14">
        <f t="shared" si="52"/>
        <v>8.8581223291203187E-2</v>
      </c>
      <c r="X468" s="14">
        <f t="shared" si="53"/>
        <v>8.8581223291203187E-2</v>
      </c>
      <c r="Y468" s="14">
        <f t="shared" si="54"/>
        <v>0.8113406508741775</v>
      </c>
      <c r="Z468" s="14">
        <f t="shared" si="55"/>
        <v>0.89992187416538072</v>
      </c>
    </row>
    <row r="469" spans="1:26" outlineLevel="2" x14ac:dyDescent="0.35">
      <c r="A469" s="9" t="s">
        <v>266</v>
      </c>
      <c r="B469" s="9" t="s">
        <v>268</v>
      </c>
      <c r="C469" s="9" t="s">
        <v>126</v>
      </c>
      <c r="D469" s="9" t="s">
        <v>137</v>
      </c>
      <c r="E469" s="9" t="s">
        <v>33</v>
      </c>
      <c r="F469" s="10" t="s">
        <v>36</v>
      </c>
      <c r="G469" s="9">
        <v>2240</v>
      </c>
      <c r="H469" s="9">
        <v>3480</v>
      </c>
      <c r="I469" s="11" t="s">
        <v>138</v>
      </c>
      <c r="J469" s="12">
        <v>230000000</v>
      </c>
      <c r="K469" s="12">
        <v>230000000</v>
      </c>
      <c r="L469" s="12">
        <v>7906379.9900000002</v>
      </c>
      <c r="M469" s="13">
        <f t="shared" si="57"/>
        <v>230000000</v>
      </c>
      <c r="N469" s="12">
        <v>0</v>
      </c>
      <c r="O469" s="12">
        <v>122860639.02</v>
      </c>
      <c r="P469" s="12">
        <v>2974636</v>
      </c>
      <c r="Q469" s="12">
        <v>96207900</v>
      </c>
      <c r="R469" s="12">
        <v>50589814</v>
      </c>
      <c r="S469" s="12">
        <v>50444.99</v>
      </c>
      <c r="T469" s="12">
        <v>7956824.9800000004</v>
      </c>
      <c r="U469" s="12">
        <v>0</v>
      </c>
      <c r="V469" s="13">
        <f t="shared" si="58"/>
        <v>7956824.9800000042</v>
      </c>
      <c r="W469" s="14">
        <f t="shared" si="52"/>
        <v>0.41829521739130437</v>
      </c>
      <c r="X469" s="14">
        <f t="shared" si="53"/>
        <v>0.41829521739130437</v>
      </c>
      <c r="Y469" s="14">
        <f t="shared" si="54"/>
        <v>0.54710989139130428</v>
      </c>
      <c r="Z469" s="14">
        <f t="shared" si="55"/>
        <v>0.96540510878260866</v>
      </c>
    </row>
    <row r="470" spans="1:26" outlineLevel="2" x14ac:dyDescent="0.35">
      <c r="A470" s="9" t="s">
        <v>266</v>
      </c>
      <c r="B470" s="9" t="s">
        <v>295</v>
      </c>
      <c r="C470" s="9" t="s">
        <v>126</v>
      </c>
      <c r="D470" s="9" t="s">
        <v>127</v>
      </c>
      <c r="E470" s="9" t="s">
        <v>33</v>
      </c>
      <c r="F470" s="10" t="s">
        <v>36</v>
      </c>
      <c r="G470" s="9">
        <v>2210</v>
      </c>
      <c r="H470" s="9">
        <v>3480</v>
      </c>
      <c r="I470" s="11" t="s">
        <v>128</v>
      </c>
      <c r="J470" s="12">
        <v>5017000</v>
      </c>
      <c r="K470" s="37" t="s">
        <v>447</v>
      </c>
      <c r="L470" s="12">
        <v>0</v>
      </c>
      <c r="M470" s="40" t="str">
        <f t="shared" si="57"/>
        <v>0.00</v>
      </c>
      <c r="N470" s="12">
        <v>0</v>
      </c>
      <c r="O470" s="12">
        <v>0</v>
      </c>
      <c r="P470" s="12">
        <v>0</v>
      </c>
      <c r="Q470" s="12">
        <v>0</v>
      </c>
      <c r="R470" s="12">
        <v>0</v>
      </c>
      <c r="S470" s="12">
        <v>0</v>
      </c>
      <c r="T470" s="12">
        <v>0</v>
      </c>
      <c r="U470" s="12">
        <v>0</v>
      </c>
      <c r="V470" s="13">
        <f t="shared" si="58"/>
        <v>0</v>
      </c>
      <c r="W470" s="14">
        <v>0</v>
      </c>
      <c r="X470" s="14">
        <v>0</v>
      </c>
      <c r="Y470" s="14">
        <v>0</v>
      </c>
      <c r="Z470" s="14">
        <f t="shared" si="55"/>
        <v>0</v>
      </c>
    </row>
    <row r="471" spans="1:26" outlineLevel="2" x14ac:dyDescent="0.35">
      <c r="A471" s="9" t="s">
        <v>266</v>
      </c>
      <c r="B471" s="9" t="s">
        <v>295</v>
      </c>
      <c r="C471" s="9" t="s">
        <v>126</v>
      </c>
      <c r="D471" s="9" t="s">
        <v>129</v>
      </c>
      <c r="E471" s="9" t="s">
        <v>33</v>
      </c>
      <c r="F471" s="10" t="s">
        <v>36</v>
      </c>
      <c r="G471" s="9">
        <v>2210</v>
      </c>
      <c r="H471" s="9">
        <v>3480</v>
      </c>
      <c r="I471" s="11" t="s">
        <v>130</v>
      </c>
      <c r="J471" s="12">
        <v>380000</v>
      </c>
      <c r="K471" s="37" t="s">
        <v>447</v>
      </c>
      <c r="L471" s="12">
        <v>0</v>
      </c>
      <c r="M471" s="40" t="str">
        <f t="shared" si="57"/>
        <v>0.00</v>
      </c>
      <c r="N471" s="12">
        <v>0</v>
      </c>
      <c r="O471" s="12">
        <v>0</v>
      </c>
      <c r="P471" s="12">
        <v>0</v>
      </c>
      <c r="Q471" s="12">
        <v>0</v>
      </c>
      <c r="R471" s="12">
        <v>0</v>
      </c>
      <c r="S471" s="12">
        <v>0</v>
      </c>
      <c r="T471" s="12">
        <v>0</v>
      </c>
      <c r="U471" s="12">
        <v>0</v>
      </c>
      <c r="V471" s="13">
        <f t="shared" si="58"/>
        <v>0</v>
      </c>
      <c r="W471" s="14">
        <v>0</v>
      </c>
      <c r="X471" s="14">
        <v>0</v>
      </c>
      <c r="Y471" s="14">
        <v>0</v>
      </c>
      <c r="Z471" s="14">
        <f t="shared" si="55"/>
        <v>0</v>
      </c>
    </row>
    <row r="472" spans="1:26" outlineLevel="2" x14ac:dyDescent="0.35">
      <c r="A472" s="9" t="s">
        <v>266</v>
      </c>
      <c r="B472" s="9" t="s">
        <v>295</v>
      </c>
      <c r="C472" s="9" t="s">
        <v>126</v>
      </c>
      <c r="D472" s="9" t="s">
        <v>131</v>
      </c>
      <c r="E472" s="9" t="s">
        <v>33</v>
      </c>
      <c r="F472" s="10" t="s">
        <v>36</v>
      </c>
      <c r="G472" s="9">
        <v>2210</v>
      </c>
      <c r="H472" s="9">
        <v>3480</v>
      </c>
      <c r="I472" s="11" t="s">
        <v>132</v>
      </c>
      <c r="J472" s="12">
        <v>17465700</v>
      </c>
      <c r="K472" s="37" t="s">
        <v>447</v>
      </c>
      <c r="L472" s="12">
        <v>0</v>
      </c>
      <c r="M472" s="40" t="str">
        <f t="shared" si="57"/>
        <v>0.00</v>
      </c>
      <c r="N472" s="12">
        <v>0</v>
      </c>
      <c r="O472" s="12">
        <v>0</v>
      </c>
      <c r="P472" s="12">
        <v>0</v>
      </c>
      <c r="Q472" s="12">
        <v>0</v>
      </c>
      <c r="R472" s="12">
        <v>0</v>
      </c>
      <c r="S472" s="12">
        <v>0</v>
      </c>
      <c r="T472" s="12">
        <v>0</v>
      </c>
      <c r="U472" s="12">
        <v>0</v>
      </c>
      <c r="V472" s="13">
        <f t="shared" si="58"/>
        <v>0</v>
      </c>
      <c r="W472" s="14">
        <v>0</v>
      </c>
      <c r="X472" s="14">
        <v>0</v>
      </c>
      <c r="Y472" s="14">
        <v>0</v>
      </c>
      <c r="Z472" s="14">
        <f t="shared" si="55"/>
        <v>0</v>
      </c>
    </row>
    <row r="473" spans="1:26" ht="26" outlineLevel="2" x14ac:dyDescent="0.35">
      <c r="A473" s="9" t="s">
        <v>266</v>
      </c>
      <c r="B473" s="9" t="s">
        <v>295</v>
      </c>
      <c r="C473" s="9" t="s">
        <v>126</v>
      </c>
      <c r="D473" s="9" t="s">
        <v>273</v>
      </c>
      <c r="E473" s="9" t="s">
        <v>33</v>
      </c>
      <c r="F473" s="10" t="s">
        <v>36</v>
      </c>
      <c r="G473" s="9">
        <v>2210</v>
      </c>
      <c r="H473" s="9">
        <v>3480</v>
      </c>
      <c r="I473" s="11" t="s">
        <v>274</v>
      </c>
      <c r="J473" s="37" t="s">
        <v>447</v>
      </c>
      <c r="K473" s="12">
        <v>30956915</v>
      </c>
      <c r="L473" s="12">
        <v>0</v>
      </c>
      <c r="M473" s="13">
        <f t="shared" si="57"/>
        <v>30956915</v>
      </c>
      <c r="N473" s="12">
        <v>0</v>
      </c>
      <c r="O473" s="12">
        <v>0</v>
      </c>
      <c r="P473" s="12">
        <v>0</v>
      </c>
      <c r="Q473" s="12">
        <v>30956915</v>
      </c>
      <c r="R473" s="12">
        <v>30956915</v>
      </c>
      <c r="S473" s="12">
        <v>0</v>
      </c>
      <c r="T473" s="12">
        <v>0</v>
      </c>
      <c r="U473" s="12">
        <v>0</v>
      </c>
      <c r="V473" s="13">
        <f t="shared" si="58"/>
        <v>0</v>
      </c>
      <c r="W473" s="14">
        <f t="shared" si="52"/>
        <v>1</v>
      </c>
      <c r="X473" s="14">
        <f t="shared" si="53"/>
        <v>1</v>
      </c>
      <c r="Y473" s="14">
        <f t="shared" si="54"/>
        <v>0</v>
      </c>
      <c r="Z473" s="14">
        <f t="shared" si="55"/>
        <v>1</v>
      </c>
    </row>
    <row r="474" spans="1:26" outlineLevel="2" x14ac:dyDescent="0.35">
      <c r="A474" s="9" t="s">
        <v>266</v>
      </c>
      <c r="B474" s="9" t="s">
        <v>295</v>
      </c>
      <c r="C474" s="9" t="s">
        <v>126</v>
      </c>
      <c r="D474" s="9" t="s">
        <v>135</v>
      </c>
      <c r="E474" s="9" t="s">
        <v>33</v>
      </c>
      <c r="F474" s="10" t="s">
        <v>36</v>
      </c>
      <c r="G474" s="9">
        <v>2210</v>
      </c>
      <c r="H474" s="9">
        <v>3480</v>
      </c>
      <c r="I474" s="11" t="s">
        <v>136</v>
      </c>
      <c r="J474" s="12">
        <v>45000</v>
      </c>
      <c r="K474" s="37" t="s">
        <v>447</v>
      </c>
      <c r="L474" s="12">
        <v>0</v>
      </c>
      <c r="M474" s="40" t="str">
        <f t="shared" si="57"/>
        <v>0.00</v>
      </c>
      <c r="N474" s="12">
        <v>0</v>
      </c>
      <c r="O474" s="12">
        <v>0</v>
      </c>
      <c r="P474" s="12">
        <v>0</v>
      </c>
      <c r="Q474" s="12">
        <v>0</v>
      </c>
      <c r="R474" s="12">
        <v>0</v>
      </c>
      <c r="S474" s="12">
        <v>0</v>
      </c>
      <c r="T474" s="12">
        <v>0</v>
      </c>
      <c r="U474" s="12">
        <v>0</v>
      </c>
      <c r="V474" s="13">
        <f t="shared" si="58"/>
        <v>0</v>
      </c>
      <c r="W474" s="14">
        <v>0</v>
      </c>
      <c r="X474" s="14">
        <v>0</v>
      </c>
      <c r="Y474" s="14">
        <v>0</v>
      </c>
      <c r="Z474" s="14">
        <f t="shared" si="55"/>
        <v>0</v>
      </c>
    </row>
    <row r="475" spans="1:26" outlineLevel="2" x14ac:dyDescent="0.35">
      <c r="A475" s="9" t="s">
        <v>266</v>
      </c>
      <c r="B475" s="9" t="s">
        <v>295</v>
      </c>
      <c r="C475" s="9" t="s">
        <v>126</v>
      </c>
      <c r="D475" s="9" t="s">
        <v>137</v>
      </c>
      <c r="E475" s="9" t="s">
        <v>33</v>
      </c>
      <c r="F475" s="10" t="s">
        <v>36</v>
      </c>
      <c r="G475" s="9">
        <v>2240</v>
      </c>
      <c r="H475" s="9">
        <v>3480</v>
      </c>
      <c r="I475" s="11" t="s">
        <v>138</v>
      </c>
      <c r="J475" s="12">
        <v>50562540</v>
      </c>
      <c r="K475" s="12">
        <v>42513325</v>
      </c>
      <c r="L475" s="12">
        <v>0</v>
      </c>
      <c r="M475" s="13">
        <f t="shared" si="57"/>
        <v>42513325</v>
      </c>
      <c r="N475" s="12">
        <v>0</v>
      </c>
      <c r="O475" s="12">
        <v>0</v>
      </c>
      <c r="P475" s="12">
        <v>0</v>
      </c>
      <c r="Q475" s="12">
        <v>9729887.5999999996</v>
      </c>
      <c r="R475" s="12">
        <v>0</v>
      </c>
      <c r="S475" s="12">
        <v>32783437.399999999</v>
      </c>
      <c r="T475" s="12">
        <v>32783437.399999999</v>
      </c>
      <c r="U475" s="12">
        <v>0</v>
      </c>
      <c r="V475" s="13">
        <f t="shared" si="58"/>
        <v>32783437.399999999</v>
      </c>
      <c r="W475" s="14">
        <f t="shared" si="52"/>
        <v>0.22886677529927379</v>
      </c>
      <c r="X475" s="14">
        <f t="shared" si="53"/>
        <v>0.22886677529927379</v>
      </c>
      <c r="Y475" s="14">
        <f t="shared" si="54"/>
        <v>0</v>
      </c>
      <c r="Z475" s="14">
        <f t="shared" si="55"/>
        <v>0.22886677529927379</v>
      </c>
    </row>
    <row r="476" spans="1:26" ht="26" outlineLevel="2" x14ac:dyDescent="0.35">
      <c r="A476" s="9" t="s">
        <v>304</v>
      </c>
      <c r="B476" s="9" t="s">
        <v>30</v>
      </c>
      <c r="C476" s="9" t="s">
        <v>126</v>
      </c>
      <c r="D476" s="9" t="s">
        <v>273</v>
      </c>
      <c r="E476" s="9" t="s">
        <v>33</v>
      </c>
      <c r="F476" s="10" t="s">
        <v>36</v>
      </c>
      <c r="G476" s="9">
        <v>2210</v>
      </c>
      <c r="H476" s="9">
        <v>3480</v>
      </c>
      <c r="I476" s="11" t="s">
        <v>274</v>
      </c>
      <c r="J476" s="12">
        <v>2170658187</v>
      </c>
      <c r="K476" s="12">
        <v>2914658187</v>
      </c>
      <c r="L476" s="12">
        <v>0</v>
      </c>
      <c r="M476" s="13">
        <f t="shared" si="57"/>
        <v>2914658187</v>
      </c>
      <c r="N476" s="12">
        <v>0</v>
      </c>
      <c r="O476" s="12">
        <v>1170542069.1900001</v>
      </c>
      <c r="P476" s="12">
        <v>24572957.010000002</v>
      </c>
      <c r="Q476" s="12">
        <v>1719341238.1700001</v>
      </c>
      <c r="R476" s="12">
        <v>1719341238.1700001</v>
      </c>
      <c r="S476" s="12">
        <v>201922.63</v>
      </c>
      <c r="T476" s="12">
        <v>201922.63</v>
      </c>
      <c r="U476" s="12">
        <v>0</v>
      </c>
      <c r="V476" s="13">
        <f t="shared" si="58"/>
        <v>201922.62999987602</v>
      </c>
      <c r="W476" s="14">
        <f t="shared" si="52"/>
        <v>0.58989463870536529</v>
      </c>
      <c r="X476" s="14">
        <f t="shared" si="53"/>
        <v>0.58989463870536529</v>
      </c>
      <c r="Y476" s="14">
        <f t="shared" si="54"/>
        <v>0.41003608297208544</v>
      </c>
      <c r="Z476" s="14">
        <f t="shared" si="55"/>
        <v>0.99993072167745067</v>
      </c>
    </row>
    <row r="477" spans="1:26" ht="39" outlineLevel="2" x14ac:dyDescent="0.35">
      <c r="A477" s="9" t="s">
        <v>304</v>
      </c>
      <c r="B477" s="9" t="s">
        <v>30</v>
      </c>
      <c r="C477" s="9" t="s">
        <v>126</v>
      </c>
      <c r="D477" s="9" t="s">
        <v>307</v>
      </c>
      <c r="E477" s="9" t="s">
        <v>33</v>
      </c>
      <c r="F477" s="10" t="s">
        <v>36</v>
      </c>
      <c r="G477" s="9">
        <v>2110</v>
      </c>
      <c r="H477" s="9">
        <v>3480</v>
      </c>
      <c r="I477" s="11" t="s">
        <v>308</v>
      </c>
      <c r="J477" s="12">
        <v>4000000000</v>
      </c>
      <c r="K477" s="12">
        <v>1282920708</v>
      </c>
      <c r="L477" s="12">
        <v>0</v>
      </c>
      <c r="M477" s="13">
        <f t="shared" si="57"/>
        <v>1282920708</v>
      </c>
      <c r="N477" s="12">
        <v>50000000</v>
      </c>
      <c r="O477" s="12">
        <v>635048085.25999999</v>
      </c>
      <c r="P477" s="12">
        <v>0</v>
      </c>
      <c r="Q477" s="12">
        <v>597872621.75</v>
      </c>
      <c r="R477" s="12">
        <v>597872621.75</v>
      </c>
      <c r="S477" s="12">
        <v>0.99</v>
      </c>
      <c r="T477" s="12">
        <v>0.99</v>
      </c>
      <c r="U477" s="12">
        <v>0</v>
      </c>
      <c r="V477" s="13">
        <f t="shared" si="58"/>
        <v>0.99000000953674316</v>
      </c>
      <c r="W477" s="14">
        <f t="shared" si="52"/>
        <v>0.46602460933228618</v>
      </c>
      <c r="X477" s="14">
        <f t="shared" si="53"/>
        <v>0.46602460933228618</v>
      </c>
      <c r="Y477" s="14">
        <f t="shared" si="54"/>
        <v>0.5339753898960371</v>
      </c>
      <c r="Z477" s="14">
        <f t="shared" si="55"/>
        <v>0.99999999922832328</v>
      </c>
    </row>
    <row r="478" spans="1:26" outlineLevel="2" x14ac:dyDescent="0.35">
      <c r="A478" s="9" t="s">
        <v>304</v>
      </c>
      <c r="B478" s="9" t="s">
        <v>30</v>
      </c>
      <c r="C478" s="9" t="s">
        <v>126</v>
      </c>
      <c r="D478" s="9" t="s">
        <v>137</v>
      </c>
      <c r="E478" s="9" t="s">
        <v>33</v>
      </c>
      <c r="F478" s="10" t="s">
        <v>36</v>
      </c>
      <c r="G478" s="9">
        <v>2240</v>
      </c>
      <c r="H478" s="9">
        <v>3480</v>
      </c>
      <c r="I478" s="11" t="s">
        <v>138</v>
      </c>
      <c r="J478" s="12">
        <v>125000000</v>
      </c>
      <c r="K478" s="12">
        <v>79368271</v>
      </c>
      <c r="L478" s="12">
        <v>0</v>
      </c>
      <c r="M478" s="13">
        <f t="shared" si="57"/>
        <v>79368271</v>
      </c>
      <c r="N478" s="12">
        <v>0</v>
      </c>
      <c r="O478" s="12">
        <v>0</v>
      </c>
      <c r="P478" s="12">
        <v>0</v>
      </c>
      <c r="Q478" s="12">
        <v>79368270.349999994</v>
      </c>
      <c r="R478" s="12">
        <v>79368270.349999994</v>
      </c>
      <c r="S478" s="12">
        <v>0.65</v>
      </c>
      <c r="T478" s="12">
        <v>0.65</v>
      </c>
      <c r="U478" s="12">
        <v>0</v>
      </c>
      <c r="V478" s="13">
        <f t="shared" si="58"/>
        <v>0.65000000596046448</v>
      </c>
      <c r="W478" s="14">
        <f t="shared" si="52"/>
        <v>0.99999999181032928</v>
      </c>
      <c r="X478" s="14">
        <f t="shared" si="53"/>
        <v>0.99999999181032928</v>
      </c>
      <c r="Y478" s="14">
        <f t="shared" si="54"/>
        <v>0</v>
      </c>
      <c r="Z478" s="14">
        <f t="shared" si="55"/>
        <v>0.99999999181032928</v>
      </c>
    </row>
    <row r="479" spans="1:26" outlineLevel="2" x14ac:dyDescent="0.35">
      <c r="A479" s="9" t="s">
        <v>312</v>
      </c>
      <c r="B479" s="9" t="s">
        <v>30</v>
      </c>
      <c r="C479" s="9" t="s">
        <v>126</v>
      </c>
      <c r="D479" s="9" t="s">
        <v>127</v>
      </c>
      <c r="E479" s="9" t="s">
        <v>33</v>
      </c>
      <c r="F479" s="10" t="s">
        <v>36</v>
      </c>
      <c r="G479" s="9">
        <v>2210</v>
      </c>
      <c r="H479" s="9">
        <v>3480</v>
      </c>
      <c r="I479" s="11" t="s">
        <v>128</v>
      </c>
      <c r="J479" s="12">
        <v>5343191000</v>
      </c>
      <c r="K479" s="12">
        <v>2130000</v>
      </c>
      <c r="L479" s="12">
        <v>232400</v>
      </c>
      <c r="M479" s="13">
        <f t="shared" si="57"/>
        <v>2130000</v>
      </c>
      <c r="N479" s="12">
        <v>0</v>
      </c>
      <c r="O479" s="12">
        <v>0</v>
      </c>
      <c r="P479" s="12">
        <v>0</v>
      </c>
      <c r="Q479" s="12">
        <v>0</v>
      </c>
      <c r="R479" s="12">
        <v>0</v>
      </c>
      <c r="S479" s="12">
        <v>1897600</v>
      </c>
      <c r="T479" s="12">
        <v>2130000</v>
      </c>
      <c r="U479" s="12">
        <v>0</v>
      </c>
      <c r="V479" s="13">
        <f t="shared" si="58"/>
        <v>2130000</v>
      </c>
      <c r="W479" s="14">
        <f t="shared" si="52"/>
        <v>0</v>
      </c>
      <c r="X479" s="14">
        <f t="shared" si="53"/>
        <v>0</v>
      </c>
      <c r="Y479" s="14">
        <f t="shared" si="54"/>
        <v>0</v>
      </c>
      <c r="Z479" s="14">
        <f t="shared" si="55"/>
        <v>0</v>
      </c>
    </row>
    <row r="480" spans="1:26" outlineLevel="2" x14ac:dyDescent="0.35">
      <c r="A480" s="9" t="s">
        <v>312</v>
      </c>
      <c r="B480" s="9" t="s">
        <v>30</v>
      </c>
      <c r="C480" s="9" t="s">
        <v>126</v>
      </c>
      <c r="D480" s="9" t="s">
        <v>129</v>
      </c>
      <c r="E480" s="9" t="s">
        <v>33</v>
      </c>
      <c r="F480" s="10" t="s">
        <v>36</v>
      </c>
      <c r="G480" s="9">
        <v>2210</v>
      </c>
      <c r="H480" s="9">
        <v>3480</v>
      </c>
      <c r="I480" s="11" t="s">
        <v>130</v>
      </c>
      <c r="J480" s="37" t="s">
        <v>447</v>
      </c>
      <c r="K480" s="12">
        <v>10000000</v>
      </c>
      <c r="L480" s="12">
        <v>2760725.24</v>
      </c>
      <c r="M480" s="13">
        <f t="shared" si="57"/>
        <v>10000000</v>
      </c>
      <c r="N480" s="12">
        <v>0</v>
      </c>
      <c r="O480" s="12">
        <v>0</v>
      </c>
      <c r="P480" s="12">
        <v>0</v>
      </c>
      <c r="Q480" s="12">
        <v>6461274.0099999998</v>
      </c>
      <c r="R480" s="12">
        <v>6461274.0099999998</v>
      </c>
      <c r="S480" s="12">
        <v>778000.75</v>
      </c>
      <c r="T480" s="12">
        <v>3538725.99</v>
      </c>
      <c r="U480" s="12">
        <v>0</v>
      </c>
      <c r="V480" s="13">
        <f t="shared" si="58"/>
        <v>3538725.99</v>
      </c>
      <c r="W480" s="14">
        <f t="shared" si="52"/>
        <v>0.64612740099999999</v>
      </c>
      <c r="X480" s="14">
        <f t="shared" si="53"/>
        <v>0.64612740099999999</v>
      </c>
      <c r="Y480" s="14">
        <f t="shared" si="54"/>
        <v>0</v>
      </c>
      <c r="Z480" s="14">
        <f t="shared" si="55"/>
        <v>0.64612740099999999</v>
      </c>
    </row>
    <row r="481" spans="1:26" outlineLevel="2" x14ac:dyDescent="0.35">
      <c r="A481" s="9" t="s">
        <v>312</v>
      </c>
      <c r="B481" s="9" t="s">
        <v>30</v>
      </c>
      <c r="C481" s="9" t="s">
        <v>126</v>
      </c>
      <c r="D481" s="9" t="s">
        <v>131</v>
      </c>
      <c r="E481" s="9" t="s">
        <v>33</v>
      </c>
      <c r="F481" s="10" t="s">
        <v>36</v>
      </c>
      <c r="G481" s="9">
        <v>2210</v>
      </c>
      <c r="H481" s="9">
        <v>3480</v>
      </c>
      <c r="I481" s="11" t="s">
        <v>132</v>
      </c>
      <c r="J481" s="12">
        <v>1500000000</v>
      </c>
      <c r="K481" s="12">
        <v>176398485</v>
      </c>
      <c r="L481" s="12">
        <v>176398485</v>
      </c>
      <c r="M481" s="13">
        <f t="shared" si="57"/>
        <v>176398485</v>
      </c>
      <c r="N481" s="12">
        <v>0</v>
      </c>
      <c r="O481" s="12">
        <v>0</v>
      </c>
      <c r="P481" s="12">
        <v>0</v>
      </c>
      <c r="Q481" s="12">
        <v>0</v>
      </c>
      <c r="R481" s="12">
        <v>0</v>
      </c>
      <c r="S481" s="12">
        <v>0</v>
      </c>
      <c r="T481" s="12">
        <v>176398485</v>
      </c>
      <c r="U481" s="12">
        <v>0</v>
      </c>
      <c r="V481" s="13">
        <f t="shared" si="58"/>
        <v>176398485</v>
      </c>
      <c r="W481" s="14">
        <f t="shared" si="52"/>
        <v>0</v>
      </c>
      <c r="X481" s="14">
        <f t="shared" si="53"/>
        <v>0</v>
      </c>
      <c r="Y481" s="14">
        <f t="shared" si="54"/>
        <v>0</v>
      </c>
      <c r="Z481" s="14">
        <f t="shared" si="55"/>
        <v>0</v>
      </c>
    </row>
    <row r="482" spans="1:26" ht="33" customHeight="1" outlineLevel="2" x14ac:dyDescent="0.35">
      <c r="A482" s="9" t="s">
        <v>312</v>
      </c>
      <c r="B482" s="9" t="s">
        <v>30</v>
      </c>
      <c r="C482" s="9" t="s">
        <v>126</v>
      </c>
      <c r="D482" s="9" t="s">
        <v>273</v>
      </c>
      <c r="E482" s="9" t="s">
        <v>33</v>
      </c>
      <c r="F482" s="10" t="s">
        <v>36</v>
      </c>
      <c r="G482" s="9">
        <v>2210</v>
      </c>
      <c r="H482" s="9">
        <v>3480</v>
      </c>
      <c r="I482" s="11" t="s">
        <v>274</v>
      </c>
      <c r="J482" s="12">
        <v>1241000000</v>
      </c>
      <c r="K482" s="37" t="s">
        <v>447</v>
      </c>
      <c r="L482" s="12">
        <v>0</v>
      </c>
      <c r="M482" s="40" t="str">
        <f t="shared" si="57"/>
        <v>0.00</v>
      </c>
      <c r="N482" s="12">
        <v>0</v>
      </c>
      <c r="O482" s="12">
        <v>0</v>
      </c>
      <c r="P482" s="12">
        <v>0</v>
      </c>
      <c r="Q482" s="12">
        <v>0</v>
      </c>
      <c r="R482" s="12">
        <v>0</v>
      </c>
      <c r="S482" s="12">
        <v>0</v>
      </c>
      <c r="T482" s="12">
        <v>0</v>
      </c>
      <c r="U482" s="12">
        <v>0</v>
      </c>
      <c r="V482" s="13">
        <f t="shared" si="58"/>
        <v>0</v>
      </c>
      <c r="W482" s="14">
        <v>0</v>
      </c>
      <c r="X482" s="14">
        <v>0</v>
      </c>
      <c r="Y482" s="14">
        <v>0</v>
      </c>
      <c r="Z482" s="14">
        <f t="shared" si="55"/>
        <v>0</v>
      </c>
    </row>
    <row r="483" spans="1:26" outlineLevel="2" x14ac:dyDescent="0.35">
      <c r="A483" s="9" t="s">
        <v>312</v>
      </c>
      <c r="B483" s="9" t="s">
        <v>30</v>
      </c>
      <c r="C483" s="9" t="s">
        <v>126</v>
      </c>
      <c r="D483" s="9" t="s">
        <v>137</v>
      </c>
      <c r="E483" s="9" t="s">
        <v>33</v>
      </c>
      <c r="F483" s="10" t="s">
        <v>36</v>
      </c>
      <c r="G483" s="9">
        <v>2240</v>
      </c>
      <c r="H483" s="9">
        <v>3480</v>
      </c>
      <c r="I483" s="11" t="s">
        <v>138</v>
      </c>
      <c r="J483" s="12">
        <v>1029010598</v>
      </c>
      <c r="K483" s="12">
        <v>778527335</v>
      </c>
      <c r="L483" s="12">
        <v>162208276.28</v>
      </c>
      <c r="M483" s="13">
        <f t="shared" si="57"/>
        <v>778527335</v>
      </c>
      <c r="N483" s="12">
        <v>0</v>
      </c>
      <c r="O483" s="12">
        <v>26235966.52</v>
      </c>
      <c r="P483" s="12">
        <v>0</v>
      </c>
      <c r="Q483" s="12">
        <v>487552138.31</v>
      </c>
      <c r="R483" s="12">
        <v>487552138.31</v>
      </c>
      <c r="S483" s="12">
        <v>102530953.89</v>
      </c>
      <c r="T483" s="12">
        <v>264739230.16999999</v>
      </c>
      <c r="U483" s="12">
        <v>0</v>
      </c>
      <c r="V483" s="13">
        <f t="shared" si="58"/>
        <v>264739230.17000002</v>
      </c>
      <c r="W483" s="14">
        <f t="shared" si="52"/>
        <v>0.62624922259152271</v>
      </c>
      <c r="X483" s="14">
        <f t="shared" si="53"/>
        <v>0.62624922259152271</v>
      </c>
      <c r="Y483" s="14">
        <f t="shared" si="54"/>
        <v>3.3699480211571507E-2</v>
      </c>
      <c r="Z483" s="14">
        <f t="shared" si="55"/>
        <v>0.65994870280309426</v>
      </c>
    </row>
    <row r="484" spans="1:26" outlineLevel="2" x14ac:dyDescent="0.35">
      <c r="A484" s="9" t="s">
        <v>318</v>
      </c>
      <c r="B484" s="9" t="s">
        <v>30</v>
      </c>
      <c r="C484" s="9" t="s">
        <v>126</v>
      </c>
      <c r="D484" s="9" t="s">
        <v>127</v>
      </c>
      <c r="E484" s="9" t="s">
        <v>33</v>
      </c>
      <c r="F484" s="10" t="s">
        <v>36</v>
      </c>
      <c r="G484" s="9">
        <v>2210</v>
      </c>
      <c r="H484" s="9">
        <v>3480</v>
      </c>
      <c r="I484" s="11" t="s">
        <v>128</v>
      </c>
      <c r="J484" s="12">
        <v>1320489</v>
      </c>
      <c r="K484" s="12">
        <v>304020</v>
      </c>
      <c r="L484" s="12">
        <v>0</v>
      </c>
      <c r="M484" s="13">
        <f t="shared" si="57"/>
        <v>304020</v>
      </c>
      <c r="N484" s="12">
        <v>0</v>
      </c>
      <c r="O484" s="12">
        <v>284674.71999999997</v>
      </c>
      <c r="P484" s="12">
        <v>0</v>
      </c>
      <c r="Q484" s="12">
        <v>0</v>
      </c>
      <c r="R484" s="12">
        <v>0</v>
      </c>
      <c r="S484" s="12">
        <v>19345.28</v>
      </c>
      <c r="T484" s="12">
        <v>19345.28</v>
      </c>
      <c r="U484" s="12">
        <v>0</v>
      </c>
      <c r="V484" s="13">
        <f t="shared" si="58"/>
        <v>19345.280000000028</v>
      </c>
      <c r="W484" s="14">
        <f t="shared" si="52"/>
        <v>0</v>
      </c>
      <c r="X484" s="14">
        <f t="shared" si="53"/>
        <v>0</v>
      </c>
      <c r="Y484" s="14">
        <f t="shared" si="54"/>
        <v>0.93636839681599882</v>
      </c>
      <c r="Z484" s="14">
        <f t="shared" si="55"/>
        <v>0.93636839681599882</v>
      </c>
    </row>
    <row r="485" spans="1:26" outlineLevel="2" x14ac:dyDescent="0.35">
      <c r="A485" s="9" t="s">
        <v>318</v>
      </c>
      <c r="B485" s="9" t="s">
        <v>30</v>
      </c>
      <c r="C485" s="9" t="s">
        <v>126</v>
      </c>
      <c r="D485" s="9" t="s">
        <v>131</v>
      </c>
      <c r="E485" s="9" t="s">
        <v>33</v>
      </c>
      <c r="F485" s="10" t="s">
        <v>36</v>
      </c>
      <c r="G485" s="9">
        <v>2210</v>
      </c>
      <c r="H485" s="9">
        <v>3480</v>
      </c>
      <c r="I485" s="11" t="s">
        <v>132</v>
      </c>
      <c r="J485" s="12">
        <v>211500000</v>
      </c>
      <c r="K485" s="12">
        <v>211500000</v>
      </c>
      <c r="L485" s="12">
        <v>0</v>
      </c>
      <c r="M485" s="13">
        <f t="shared" si="57"/>
        <v>211500000</v>
      </c>
      <c r="N485" s="12">
        <v>204552966</v>
      </c>
      <c r="O485" s="12">
        <v>0</v>
      </c>
      <c r="P485" s="12">
        <v>0</v>
      </c>
      <c r="Q485" s="12">
        <v>0</v>
      </c>
      <c r="R485" s="12">
        <v>0</v>
      </c>
      <c r="S485" s="12">
        <v>6947034</v>
      </c>
      <c r="T485" s="12">
        <v>6947034</v>
      </c>
      <c r="U485" s="12">
        <v>0</v>
      </c>
      <c r="V485" s="13">
        <f t="shared" si="58"/>
        <v>6947034</v>
      </c>
      <c r="W485" s="14">
        <f t="shared" si="52"/>
        <v>0</v>
      </c>
      <c r="X485" s="14">
        <f t="shared" si="53"/>
        <v>0</v>
      </c>
      <c r="Y485" s="14">
        <f t="shared" si="54"/>
        <v>0.9671535035460993</v>
      </c>
      <c r="Z485" s="14">
        <f t="shared" si="55"/>
        <v>0.9671535035460993</v>
      </c>
    </row>
    <row r="486" spans="1:26" outlineLevel="2" x14ac:dyDescent="0.35">
      <c r="A486" s="9" t="s">
        <v>318</v>
      </c>
      <c r="B486" s="9" t="s">
        <v>30</v>
      </c>
      <c r="C486" s="9" t="s">
        <v>126</v>
      </c>
      <c r="D486" s="9" t="s">
        <v>137</v>
      </c>
      <c r="E486" s="9" t="s">
        <v>33</v>
      </c>
      <c r="F486" s="10" t="s">
        <v>36</v>
      </c>
      <c r="G486" s="9">
        <v>2240</v>
      </c>
      <c r="H486" s="9">
        <v>3480</v>
      </c>
      <c r="I486" s="11" t="s">
        <v>138</v>
      </c>
      <c r="J486" s="12">
        <v>68030712</v>
      </c>
      <c r="K486" s="12">
        <v>68030712</v>
      </c>
      <c r="L486" s="12">
        <v>6480682.9800000004</v>
      </c>
      <c r="M486" s="13">
        <f t="shared" si="57"/>
        <v>68030712</v>
      </c>
      <c r="N486" s="12">
        <v>0</v>
      </c>
      <c r="O486" s="12">
        <v>672593.04</v>
      </c>
      <c r="P486" s="12">
        <v>0</v>
      </c>
      <c r="Q486" s="12">
        <v>55796263.890000001</v>
      </c>
      <c r="R486" s="12">
        <v>55796263.890000001</v>
      </c>
      <c r="S486" s="12">
        <v>5081172.09</v>
      </c>
      <c r="T486" s="12">
        <v>11561855.07</v>
      </c>
      <c r="U486" s="12">
        <v>0</v>
      </c>
      <c r="V486" s="13">
        <f t="shared" si="58"/>
        <v>11561855.069999993</v>
      </c>
      <c r="W486" s="14">
        <f t="shared" si="52"/>
        <v>0.82016286835275221</v>
      </c>
      <c r="X486" s="14">
        <f t="shared" si="53"/>
        <v>0.82016286835275221</v>
      </c>
      <c r="Y486" s="14">
        <f t="shared" si="54"/>
        <v>9.8866088598337769E-3</v>
      </c>
      <c r="Z486" s="14">
        <f t="shared" si="55"/>
        <v>0.83004947721258593</v>
      </c>
    </row>
    <row r="487" spans="1:26" outlineLevel="2" x14ac:dyDescent="0.35">
      <c r="A487" s="9" t="s">
        <v>320</v>
      </c>
      <c r="B487" s="9" t="s">
        <v>30</v>
      </c>
      <c r="C487" s="9" t="s">
        <v>126</v>
      </c>
      <c r="D487" s="9" t="s">
        <v>257</v>
      </c>
      <c r="E487" s="9" t="s">
        <v>33</v>
      </c>
      <c r="F487" s="10" t="s">
        <v>36</v>
      </c>
      <c r="G487" s="9">
        <v>2210</v>
      </c>
      <c r="H487" s="9">
        <v>3480</v>
      </c>
      <c r="I487" s="11" t="s">
        <v>258</v>
      </c>
      <c r="J487" s="12">
        <v>3524000</v>
      </c>
      <c r="K487" s="12">
        <v>2896000</v>
      </c>
      <c r="L487" s="12">
        <v>1988045</v>
      </c>
      <c r="M487" s="13">
        <f t="shared" si="57"/>
        <v>2896000</v>
      </c>
      <c r="N487" s="12">
        <v>0</v>
      </c>
      <c r="O487" s="12">
        <v>0</v>
      </c>
      <c r="P487" s="12">
        <v>0</v>
      </c>
      <c r="Q487" s="12">
        <v>907955</v>
      </c>
      <c r="R487" s="12">
        <v>907955</v>
      </c>
      <c r="S487" s="12">
        <v>0</v>
      </c>
      <c r="T487" s="12">
        <v>1988045</v>
      </c>
      <c r="U487" s="12">
        <v>0</v>
      </c>
      <c r="V487" s="13">
        <f t="shared" si="58"/>
        <v>1988045</v>
      </c>
      <c r="W487" s="14">
        <f t="shared" si="52"/>
        <v>0.3135203729281768</v>
      </c>
      <c r="X487" s="14">
        <f t="shared" si="53"/>
        <v>0.3135203729281768</v>
      </c>
      <c r="Y487" s="14">
        <f t="shared" si="54"/>
        <v>0</v>
      </c>
      <c r="Z487" s="14">
        <f t="shared" si="55"/>
        <v>0.3135203729281768</v>
      </c>
    </row>
    <row r="488" spans="1:26" outlineLevel="2" x14ac:dyDescent="0.35">
      <c r="A488" s="9" t="s">
        <v>320</v>
      </c>
      <c r="B488" s="9" t="s">
        <v>30</v>
      </c>
      <c r="C488" s="9" t="s">
        <v>126</v>
      </c>
      <c r="D488" s="9" t="s">
        <v>259</v>
      </c>
      <c r="E488" s="9" t="s">
        <v>33</v>
      </c>
      <c r="F488" s="10" t="s">
        <v>36</v>
      </c>
      <c r="G488" s="9">
        <v>2210</v>
      </c>
      <c r="H488" s="9">
        <v>3480</v>
      </c>
      <c r="I488" s="11" t="s">
        <v>260</v>
      </c>
      <c r="J488" s="12">
        <v>1027560</v>
      </c>
      <c r="K488" s="12">
        <v>10967560</v>
      </c>
      <c r="L488" s="12">
        <v>430643.20000000001</v>
      </c>
      <c r="M488" s="13">
        <f t="shared" si="57"/>
        <v>10967560</v>
      </c>
      <c r="N488" s="12">
        <v>0</v>
      </c>
      <c r="O488" s="12">
        <v>0</v>
      </c>
      <c r="P488" s="12">
        <v>0</v>
      </c>
      <c r="Q488" s="12">
        <v>4130956.8</v>
      </c>
      <c r="R488" s="12">
        <v>4130956.8</v>
      </c>
      <c r="S488" s="12">
        <v>6405960</v>
      </c>
      <c r="T488" s="12">
        <v>6836603.2000000002</v>
      </c>
      <c r="U488" s="12">
        <v>0</v>
      </c>
      <c r="V488" s="13">
        <f t="shared" si="58"/>
        <v>6836603.2000000002</v>
      </c>
      <c r="W488" s="14">
        <f t="shared" si="52"/>
        <v>0.37665230917359921</v>
      </c>
      <c r="X488" s="14">
        <f t="shared" si="53"/>
        <v>0.37665230917359921</v>
      </c>
      <c r="Y488" s="14">
        <f t="shared" si="54"/>
        <v>0</v>
      </c>
      <c r="Z488" s="14">
        <f t="shared" si="55"/>
        <v>0.37665230917359921</v>
      </c>
    </row>
    <row r="489" spans="1:26" outlineLevel="2" x14ac:dyDescent="0.35">
      <c r="A489" s="9" t="s">
        <v>320</v>
      </c>
      <c r="B489" s="9" t="s">
        <v>30</v>
      </c>
      <c r="C489" s="9" t="s">
        <v>126</v>
      </c>
      <c r="D489" s="9" t="s">
        <v>127</v>
      </c>
      <c r="E489" s="9" t="s">
        <v>33</v>
      </c>
      <c r="F489" s="10" t="s">
        <v>36</v>
      </c>
      <c r="G489" s="9">
        <v>2210</v>
      </c>
      <c r="H489" s="9">
        <v>3480</v>
      </c>
      <c r="I489" s="11" t="s">
        <v>128</v>
      </c>
      <c r="J489" s="12">
        <v>45077365</v>
      </c>
      <c r="K489" s="12">
        <v>45077365</v>
      </c>
      <c r="L489" s="12">
        <v>0</v>
      </c>
      <c r="M489" s="13">
        <f t="shared" si="57"/>
        <v>45077365</v>
      </c>
      <c r="N489" s="12">
        <v>0</v>
      </c>
      <c r="O489" s="12">
        <v>1826598.77</v>
      </c>
      <c r="P489" s="12">
        <v>0</v>
      </c>
      <c r="Q489" s="12">
        <v>15967175.869999999</v>
      </c>
      <c r="R489" s="12">
        <v>1201280.3999999999</v>
      </c>
      <c r="S489" s="12">
        <v>27283590.359999999</v>
      </c>
      <c r="T489" s="12">
        <v>27283590.359999999</v>
      </c>
      <c r="U489" s="12">
        <v>0</v>
      </c>
      <c r="V489" s="13">
        <f t="shared" si="58"/>
        <v>27283590.359999999</v>
      </c>
      <c r="W489" s="14">
        <f t="shared" si="52"/>
        <v>0.35421715244446961</v>
      </c>
      <c r="X489" s="14">
        <f t="shared" si="53"/>
        <v>0.35421715244446961</v>
      </c>
      <c r="Y489" s="14">
        <f t="shared" si="54"/>
        <v>4.0521418454694501E-2</v>
      </c>
      <c r="Z489" s="14">
        <f t="shared" si="55"/>
        <v>0.39473857089916409</v>
      </c>
    </row>
    <row r="490" spans="1:26" outlineLevel="2" x14ac:dyDescent="0.35">
      <c r="A490" s="9" t="s">
        <v>320</v>
      </c>
      <c r="B490" s="9" t="s">
        <v>30</v>
      </c>
      <c r="C490" s="9" t="s">
        <v>126</v>
      </c>
      <c r="D490" s="9" t="s">
        <v>129</v>
      </c>
      <c r="E490" s="9" t="s">
        <v>33</v>
      </c>
      <c r="F490" s="10" t="s">
        <v>36</v>
      </c>
      <c r="G490" s="9">
        <v>2210</v>
      </c>
      <c r="H490" s="9">
        <v>3480</v>
      </c>
      <c r="I490" s="11" t="s">
        <v>130</v>
      </c>
      <c r="J490" s="12">
        <v>236096173</v>
      </c>
      <c r="K490" s="12">
        <v>236096173</v>
      </c>
      <c r="L490" s="12">
        <v>0</v>
      </c>
      <c r="M490" s="13">
        <f t="shared" si="57"/>
        <v>236096173</v>
      </c>
      <c r="N490" s="12">
        <v>13236920.68</v>
      </c>
      <c r="O490" s="12">
        <v>81181182.510000005</v>
      </c>
      <c r="P490" s="12">
        <v>0</v>
      </c>
      <c r="Q490" s="12">
        <v>78457097.879999995</v>
      </c>
      <c r="R490" s="12">
        <v>78457097.879999995</v>
      </c>
      <c r="S490" s="12">
        <v>63220971.93</v>
      </c>
      <c r="T490" s="12">
        <v>63220971.93</v>
      </c>
      <c r="U490" s="12">
        <v>0</v>
      </c>
      <c r="V490" s="13">
        <f t="shared" si="58"/>
        <v>63220971.930000007</v>
      </c>
      <c r="W490" s="14">
        <f t="shared" si="52"/>
        <v>0.33230990948760525</v>
      </c>
      <c r="X490" s="14">
        <f t="shared" si="53"/>
        <v>0.33230990948760525</v>
      </c>
      <c r="Y490" s="14">
        <f t="shared" si="54"/>
        <v>0.39991373850011536</v>
      </c>
      <c r="Z490" s="14">
        <f t="shared" si="55"/>
        <v>0.73222364798772066</v>
      </c>
    </row>
    <row r="491" spans="1:26" outlineLevel="2" x14ac:dyDescent="0.35">
      <c r="A491" s="9" t="s">
        <v>320</v>
      </c>
      <c r="B491" s="9" t="s">
        <v>30</v>
      </c>
      <c r="C491" s="9" t="s">
        <v>126</v>
      </c>
      <c r="D491" s="9" t="s">
        <v>131</v>
      </c>
      <c r="E491" s="9" t="s">
        <v>33</v>
      </c>
      <c r="F491" s="10" t="s">
        <v>36</v>
      </c>
      <c r="G491" s="9">
        <v>2210</v>
      </c>
      <c r="H491" s="9">
        <v>3480</v>
      </c>
      <c r="I491" s="11" t="s">
        <v>132</v>
      </c>
      <c r="J491" s="12">
        <v>24229700</v>
      </c>
      <c r="K491" s="12">
        <v>15229700</v>
      </c>
      <c r="L491" s="12">
        <v>0</v>
      </c>
      <c r="M491" s="13">
        <f t="shared" si="57"/>
        <v>15229700</v>
      </c>
      <c r="N491" s="12">
        <v>14235000</v>
      </c>
      <c r="O491" s="12">
        <v>0</v>
      </c>
      <c r="P491" s="12">
        <v>0</v>
      </c>
      <c r="Q491" s="12">
        <v>0</v>
      </c>
      <c r="R491" s="12">
        <v>0</v>
      </c>
      <c r="S491" s="12">
        <v>994700</v>
      </c>
      <c r="T491" s="12">
        <v>994700</v>
      </c>
      <c r="U491" s="12">
        <v>0</v>
      </c>
      <c r="V491" s="13">
        <f t="shared" si="58"/>
        <v>994700</v>
      </c>
      <c r="W491" s="14">
        <f t="shared" si="52"/>
        <v>0</v>
      </c>
      <c r="X491" s="14">
        <f t="shared" si="53"/>
        <v>0</v>
      </c>
      <c r="Y491" s="14">
        <f t="shared" si="54"/>
        <v>0.93468682902486588</v>
      </c>
      <c r="Z491" s="14">
        <f t="shared" si="55"/>
        <v>0.93468682902486588</v>
      </c>
    </row>
    <row r="492" spans="1:26" outlineLevel="2" x14ac:dyDescent="0.35">
      <c r="A492" s="9" t="s">
        <v>320</v>
      </c>
      <c r="B492" s="9" t="s">
        <v>30</v>
      </c>
      <c r="C492" s="9" t="s">
        <v>126</v>
      </c>
      <c r="D492" s="9" t="s">
        <v>133</v>
      </c>
      <c r="E492" s="9" t="s">
        <v>33</v>
      </c>
      <c r="F492" s="10" t="s">
        <v>36</v>
      </c>
      <c r="G492" s="9">
        <v>2210</v>
      </c>
      <c r="H492" s="9">
        <v>3480</v>
      </c>
      <c r="I492" s="11" t="s">
        <v>261</v>
      </c>
      <c r="J492" s="12">
        <v>2476900</v>
      </c>
      <c r="K492" s="12">
        <v>2164900</v>
      </c>
      <c r="L492" s="12">
        <v>203380</v>
      </c>
      <c r="M492" s="13">
        <f t="shared" si="57"/>
        <v>2164900</v>
      </c>
      <c r="N492" s="12">
        <v>0</v>
      </c>
      <c r="O492" s="12">
        <v>0</v>
      </c>
      <c r="P492" s="12">
        <v>0</v>
      </c>
      <c r="Q492" s="12">
        <v>1961520</v>
      </c>
      <c r="R492" s="12">
        <v>1961520</v>
      </c>
      <c r="S492" s="12">
        <v>0</v>
      </c>
      <c r="T492" s="12">
        <v>203380</v>
      </c>
      <c r="U492" s="12">
        <v>0</v>
      </c>
      <c r="V492" s="13">
        <f t="shared" si="58"/>
        <v>203380</v>
      </c>
      <c r="W492" s="14">
        <f t="shared" si="52"/>
        <v>0.90605570696106053</v>
      </c>
      <c r="X492" s="14">
        <f t="shared" si="53"/>
        <v>0.90605570696106053</v>
      </c>
      <c r="Y492" s="14">
        <f t="shared" si="54"/>
        <v>0</v>
      </c>
      <c r="Z492" s="14">
        <f t="shared" si="55"/>
        <v>0.90605570696106053</v>
      </c>
    </row>
    <row r="493" spans="1:26" outlineLevel="2" x14ac:dyDescent="0.35">
      <c r="A493" s="9" t="s">
        <v>320</v>
      </c>
      <c r="B493" s="9" t="s">
        <v>30</v>
      </c>
      <c r="C493" s="9" t="s">
        <v>126</v>
      </c>
      <c r="D493" s="9" t="s">
        <v>135</v>
      </c>
      <c r="E493" s="9" t="s">
        <v>33</v>
      </c>
      <c r="F493" s="10" t="s">
        <v>36</v>
      </c>
      <c r="G493" s="9">
        <v>2210</v>
      </c>
      <c r="H493" s="9">
        <v>3480</v>
      </c>
      <c r="I493" s="11" t="s">
        <v>136</v>
      </c>
      <c r="J493" s="12">
        <v>41292903</v>
      </c>
      <c r="K493" s="12">
        <v>41292903</v>
      </c>
      <c r="L493" s="12">
        <v>0</v>
      </c>
      <c r="M493" s="13">
        <f t="shared" si="57"/>
        <v>41292903</v>
      </c>
      <c r="N493" s="12">
        <v>0</v>
      </c>
      <c r="O493" s="12">
        <v>1207094.6299999999</v>
      </c>
      <c r="P493" s="12">
        <v>0</v>
      </c>
      <c r="Q493" s="12">
        <v>35122295.259999998</v>
      </c>
      <c r="R493" s="12">
        <v>35122295.259999998</v>
      </c>
      <c r="S493" s="12">
        <v>4963513.1100000003</v>
      </c>
      <c r="T493" s="12">
        <v>4963513.1100000003</v>
      </c>
      <c r="U493" s="12">
        <v>0</v>
      </c>
      <c r="V493" s="13">
        <f t="shared" si="58"/>
        <v>4963513.1099999994</v>
      </c>
      <c r="W493" s="14">
        <f t="shared" si="52"/>
        <v>0.85056493267136002</v>
      </c>
      <c r="X493" s="14">
        <f t="shared" si="53"/>
        <v>0.85056493267136002</v>
      </c>
      <c r="Y493" s="14">
        <f t="shared" si="54"/>
        <v>2.9232496199165264E-2</v>
      </c>
      <c r="Z493" s="14">
        <f t="shared" si="55"/>
        <v>0.87979742887052526</v>
      </c>
    </row>
    <row r="494" spans="1:26" outlineLevel="1" x14ac:dyDescent="0.35">
      <c r="A494" s="24"/>
      <c r="B494" s="24"/>
      <c r="C494" s="24" t="s">
        <v>463</v>
      </c>
      <c r="D494" s="24"/>
      <c r="E494" s="24"/>
      <c r="F494" s="25"/>
      <c r="G494" s="24"/>
      <c r="H494" s="24"/>
      <c r="I494" s="26"/>
      <c r="J494" s="27">
        <f t="shared" ref="J494:V494" si="59">SUBTOTAL(9,J447:J493)</f>
        <v>17280985660</v>
      </c>
      <c r="K494" s="27">
        <f t="shared" si="59"/>
        <v>7006590849</v>
      </c>
      <c r="L494" s="27">
        <f t="shared" si="59"/>
        <v>384719101.50000006</v>
      </c>
      <c r="M494" s="27">
        <f t="shared" si="59"/>
        <v>7006590849</v>
      </c>
      <c r="N494" s="27">
        <f t="shared" si="59"/>
        <v>316420319.16000003</v>
      </c>
      <c r="O494" s="27">
        <f t="shared" si="59"/>
        <v>2602410012.27</v>
      </c>
      <c r="P494" s="27">
        <f t="shared" si="59"/>
        <v>39426056.530000001</v>
      </c>
      <c r="Q494" s="27">
        <f t="shared" si="59"/>
        <v>3347829541.8800006</v>
      </c>
      <c r="R494" s="27">
        <f t="shared" si="59"/>
        <v>3277715672.8100004</v>
      </c>
      <c r="S494" s="27">
        <f t="shared" si="59"/>
        <v>313285817.66000003</v>
      </c>
      <c r="T494" s="27">
        <f t="shared" si="59"/>
        <v>700504919.15999997</v>
      </c>
      <c r="U494" s="27">
        <f t="shared" si="59"/>
        <v>0</v>
      </c>
      <c r="V494" s="27">
        <f t="shared" si="59"/>
        <v>700504919.15999997</v>
      </c>
      <c r="W494" s="28">
        <f t="shared" si="52"/>
        <v>0.47781147979517202</v>
      </c>
      <c r="X494" s="28">
        <f t="shared" si="53"/>
        <v>0.47781147979517202</v>
      </c>
      <c r="Y494" s="28">
        <f t="shared" si="54"/>
        <v>0.42221052316508684</v>
      </c>
      <c r="Z494" s="28">
        <f t="shared" si="55"/>
        <v>0.9000220029602588</v>
      </c>
    </row>
    <row r="495" spans="1:26" ht="78" outlineLevel="2" x14ac:dyDescent="0.35">
      <c r="A495" s="18" t="s">
        <v>29</v>
      </c>
      <c r="B495" s="18" t="s">
        <v>30</v>
      </c>
      <c r="C495" s="18" t="s">
        <v>139</v>
      </c>
      <c r="D495" s="18" t="s">
        <v>140</v>
      </c>
      <c r="E495" s="18" t="s">
        <v>54</v>
      </c>
      <c r="F495" s="19" t="s">
        <v>34</v>
      </c>
      <c r="G495" s="18">
        <v>1310</v>
      </c>
      <c r="H495" s="18">
        <v>3480</v>
      </c>
      <c r="I495" s="20" t="s">
        <v>141</v>
      </c>
      <c r="J495" s="21">
        <v>38844585</v>
      </c>
      <c r="K495" s="21">
        <v>31768395</v>
      </c>
      <c r="L495" s="21">
        <v>0</v>
      </c>
      <c r="M495" s="22">
        <f t="shared" ref="M495:M526" si="60">+K495</f>
        <v>31768395</v>
      </c>
      <c r="N495" s="21">
        <v>0</v>
      </c>
      <c r="O495" s="21">
        <v>4485956.24</v>
      </c>
      <c r="P495" s="21">
        <v>0</v>
      </c>
      <c r="Q495" s="21">
        <v>27282438.760000002</v>
      </c>
      <c r="R495" s="21">
        <v>27282438.760000002</v>
      </c>
      <c r="S495" s="21">
        <v>0</v>
      </c>
      <c r="T495" s="21">
        <v>0</v>
      </c>
      <c r="U495" s="21">
        <v>0</v>
      </c>
      <c r="V495" s="22">
        <f t="shared" ref="V495:V526" si="61">+M495-N495-O495-P495-Q495</f>
        <v>0</v>
      </c>
      <c r="W495" s="23">
        <f t="shared" si="52"/>
        <v>0.85879185146117709</v>
      </c>
      <c r="X495" s="23">
        <f t="shared" si="53"/>
        <v>0.85879185146117709</v>
      </c>
      <c r="Y495" s="23">
        <f t="shared" si="54"/>
        <v>0.14120814853882294</v>
      </c>
      <c r="Z495" s="23">
        <f t="shared" si="55"/>
        <v>1</v>
      </c>
    </row>
    <row r="496" spans="1:26" ht="78" outlineLevel="2" x14ac:dyDescent="0.35">
      <c r="A496" s="9" t="s">
        <v>29</v>
      </c>
      <c r="B496" s="9" t="s">
        <v>30</v>
      </c>
      <c r="C496" s="9" t="s">
        <v>139</v>
      </c>
      <c r="D496" s="9" t="s">
        <v>140</v>
      </c>
      <c r="E496" s="9" t="s">
        <v>142</v>
      </c>
      <c r="F496" s="10" t="s">
        <v>34</v>
      </c>
      <c r="G496" s="9">
        <v>1310</v>
      </c>
      <c r="H496" s="9">
        <v>3480</v>
      </c>
      <c r="I496" s="11" t="s">
        <v>143</v>
      </c>
      <c r="J496" s="12">
        <v>17295068</v>
      </c>
      <c r="K496" s="12">
        <v>18369195</v>
      </c>
      <c r="L496" s="12">
        <v>0</v>
      </c>
      <c r="M496" s="13">
        <f t="shared" si="60"/>
        <v>18369195</v>
      </c>
      <c r="N496" s="12">
        <v>0</v>
      </c>
      <c r="O496" s="12">
        <v>2404137.79</v>
      </c>
      <c r="P496" s="12">
        <v>0</v>
      </c>
      <c r="Q496" s="12">
        <v>15965057.210000001</v>
      </c>
      <c r="R496" s="12">
        <v>15965057.210000001</v>
      </c>
      <c r="S496" s="12">
        <v>0</v>
      </c>
      <c r="T496" s="12">
        <v>0</v>
      </c>
      <c r="U496" s="12">
        <v>0</v>
      </c>
      <c r="V496" s="13">
        <f t="shared" si="61"/>
        <v>0</v>
      </c>
      <c r="W496" s="14">
        <f t="shared" si="52"/>
        <v>0.86912122224191102</v>
      </c>
      <c r="X496" s="14">
        <f t="shared" si="53"/>
        <v>0.86912122224191102</v>
      </c>
      <c r="Y496" s="14">
        <f t="shared" si="54"/>
        <v>0.13087877775808901</v>
      </c>
      <c r="Z496" s="14">
        <f t="shared" si="55"/>
        <v>1</v>
      </c>
    </row>
    <row r="497" spans="1:26" ht="52" outlineLevel="2" x14ac:dyDescent="0.35">
      <c r="A497" s="9" t="s">
        <v>29</v>
      </c>
      <c r="B497" s="9" t="s">
        <v>30</v>
      </c>
      <c r="C497" s="9" t="s">
        <v>139</v>
      </c>
      <c r="D497" s="9" t="s">
        <v>140</v>
      </c>
      <c r="E497" s="9" t="s">
        <v>144</v>
      </c>
      <c r="F497" s="10" t="s">
        <v>34</v>
      </c>
      <c r="G497" s="9">
        <v>1310</v>
      </c>
      <c r="H497" s="9">
        <v>3480</v>
      </c>
      <c r="I497" s="11" t="s">
        <v>145</v>
      </c>
      <c r="J497" s="12">
        <v>69768440</v>
      </c>
      <c r="K497" s="12">
        <v>74319395</v>
      </c>
      <c r="L497" s="12">
        <v>0</v>
      </c>
      <c r="M497" s="13">
        <f t="shared" si="60"/>
        <v>74319395</v>
      </c>
      <c r="N497" s="12">
        <v>0</v>
      </c>
      <c r="O497" s="12">
        <v>13968560.23</v>
      </c>
      <c r="P497" s="12">
        <v>0</v>
      </c>
      <c r="Q497" s="12">
        <v>60350834.770000003</v>
      </c>
      <c r="R497" s="12">
        <v>60350834.770000003</v>
      </c>
      <c r="S497" s="12">
        <v>0</v>
      </c>
      <c r="T497" s="12">
        <v>0</v>
      </c>
      <c r="U497" s="12">
        <v>0</v>
      </c>
      <c r="V497" s="13">
        <f t="shared" si="61"/>
        <v>0</v>
      </c>
      <c r="W497" s="14">
        <f t="shared" si="52"/>
        <v>0.81204690605998608</v>
      </c>
      <c r="X497" s="14">
        <f t="shared" si="53"/>
        <v>0.81204690605998608</v>
      </c>
      <c r="Y497" s="14">
        <f t="shared" si="54"/>
        <v>0.18795309394001392</v>
      </c>
      <c r="Z497" s="14">
        <f t="shared" si="55"/>
        <v>1</v>
      </c>
    </row>
    <row r="498" spans="1:26" ht="52" outlineLevel="2" x14ac:dyDescent="0.35">
      <c r="A498" s="9" t="s">
        <v>29</v>
      </c>
      <c r="B498" s="9" t="s">
        <v>30</v>
      </c>
      <c r="C498" s="9" t="s">
        <v>139</v>
      </c>
      <c r="D498" s="9" t="s">
        <v>140</v>
      </c>
      <c r="E498" s="9" t="s">
        <v>146</v>
      </c>
      <c r="F498" s="10" t="s">
        <v>34</v>
      </c>
      <c r="G498" s="9">
        <v>1310</v>
      </c>
      <c r="H498" s="9">
        <v>3430</v>
      </c>
      <c r="I498" s="11" t="s">
        <v>147</v>
      </c>
      <c r="J498" s="12">
        <v>4432228567</v>
      </c>
      <c r="K498" s="12">
        <v>4432228567</v>
      </c>
      <c r="L498" s="12">
        <v>0</v>
      </c>
      <c r="M498" s="13">
        <f t="shared" si="60"/>
        <v>4432228567</v>
      </c>
      <c r="N498" s="12">
        <v>0</v>
      </c>
      <c r="O498" s="12">
        <v>502376005.83999997</v>
      </c>
      <c r="P498" s="12">
        <v>0</v>
      </c>
      <c r="Q498" s="12">
        <v>3929852561.1599998</v>
      </c>
      <c r="R498" s="12">
        <v>3664852561.1599998</v>
      </c>
      <c r="S498" s="12">
        <v>0</v>
      </c>
      <c r="T498" s="12">
        <v>0</v>
      </c>
      <c r="U498" s="12">
        <v>0</v>
      </c>
      <c r="V498" s="13">
        <f t="shared" si="61"/>
        <v>0</v>
      </c>
      <c r="W498" s="14">
        <f t="shared" si="52"/>
        <v>0.88665385860728785</v>
      </c>
      <c r="X498" s="14">
        <f t="shared" si="53"/>
        <v>0.88665385860728785</v>
      </c>
      <c r="Y498" s="14">
        <f t="shared" si="54"/>
        <v>0.11334614139271215</v>
      </c>
      <c r="Z498" s="14">
        <f t="shared" si="55"/>
        <v>1</v>
      </c>
    </row>
    <row r="499" spans="1:26" ht="52" outlineLevel="2" x14ac:dyDescent="0.35">
      <c r="A499" s="9" t="s">
        <v>29</v>
      </c>
      <c r="B499" s="9" t="s">
        <v>30</v>
      </c>
      <c r="C499" s="9" t="s">
        <v>139</v>
      </c>
      <c r="D499" s="9" t="s">
        <v>140</v>
      </c>
      <c r="E499" s="9" t="s">
        <v>148</v>
      </c>
      <c r="F499" s="10" t="s">
        <v>34</v>
      </c>
      <c r="G499" s="9">
        <v>1310</v>
      </c>
      <c r="H499" s="9">
        <v>3430</v>
      </c>
      <c r="I499" s="11" t="s">
        <v>149</v>
      </c>
      <c r="J499" s="12">
        <v>2444778463</v>
      </c>
      <c r="K499" s="12">
        <v>2444778463</v>
      </c>
      <c r="L499" s="12">
        <v>0</v>
      </c>
      <c r="M499" s="13">
        <f t="shared" si="60"/>
        <v>2444778463</v>
      </c>
      <c r="N499" s="12">
        <v>0</v>
      </c>
      <c r="O499" s="12">
        <v>174627035</v>
      </c>
      <c r="P499" s="12">
        <v>0</v>
      </c>
      <c r="Q499" s="12">
        <v>2270151428</v>
      </c>
      <c r="R499" s="12">
        <v>2179522298.1599998</v>
      </c>
      <c r="S499" s="12">
        <v>0</v>
      </c>
      <c r="T499" s="12">
        <v>0</v>
      </c>
      <c r="U499" s="12">
        <v>0</v>
      </c>
      <c r="V499" s="13">
        <f t="shared" si="61"/>
        <v>0</v>
      </c>
      <c r="W499" s="14">
        <f t="shared" si="52"/>
        <v>0.92857142778257529</v>
      </c>
      <c r="X499" s="14">
        <f t="shared" si="53"/>
        <v>0.92857142778257529</v>
      </c>
      <c r="Y499" s="14">
        <f t="shared" si="54"/>
        <v>7.1428572217424671E-2</v>
      </c>
      <c r="Z499" s="14">
        <f t="shared" si="55"/>
        <v>1</v>
      </c>
    </row>
    <row r="500" spans="1:26" ht="104" outlineLevel="2" x14ac:dyDescent="0.35">
      <c r="A500" s="9" t="s">
        <v>29</v>
      </c>
      <c r="B500" s="9" t="s">
        <v>30</v>
      </c>
      <c r="C500" s="9" t="s">
        <v>139</v>
      </c>
      <c r="D500" s="9" t="s">
        <v>140</v>
      </c>
      <c r="E500" s="9" t="s">
        <v>150</v>
      </c>
      <c r="F500" s="10" t="s">
        <v>34</v>
      </c>
      <c r="G500" s="9">
        <v>1310</v>
      </c>
      <c r="H500" s="9">
        <v>3440</v>
      </c>
      <c r="I500" s="11" t="s">
        <v>151</v>
      </c>
      <c r="J500" s="12">
        <v>561087005538</v>
      </c>
      <c r="K500" s="12">
        <v>517926466652</v>
      </c>
      <c r="L500" s="12">
        <v>0</v>
      </c>
      <c r="M500" s="13">
        <f t="shared" si="60"/>
        <v>517926466652</v>
      </c>
      <c r="N500" s="12">
        <v>0</v>
      </c>
      <c r="O500" s="12">
        <v>0</v>
      </c>
      <c r="P500" s="12">
        <v>0</v>
      </c>
      <c r="Q500" s="12">
        <v>517926466652</v>
      </c>
      <c r="R500" s="12">
        <v>517926466652</v>
      </c>
      <c r="S500" s="12">
        <v>0</v>
      </c>
      <c r="T500" s="12">
        <v>0</v>
      </c>
      <c r="U500" s="12">
        <v>0</v>
      </c>
      <c r="V500" s="13">
        <f t="shared" si="61"/>
        <v>0</v>
      </c>
      <c r="W500" s="14">
        <f t="shared" si="52"/>
        <v>1</v>
      </c>
      <c r="X500" s="14">
        <f t="shared" si="53"/>
        <v>1</v>
      </c>
      <c r="Y500" s="14">
        <f t="shared" si="54"/>
        <v>0</v>
      </c>
      <c r="Z500" s="14">
        <f t="shared" si="55"/>
        <v>1</v>
      </c>
    </row>
    <row r="501" spans="1:26" ht="104" outlineLevel="2" x14ac:dyDescent="0.35">
      <c r="A501" s="9" t="s">
        <v>29</v>
      </c>
      <c r="B501" s="9" t="s">
        <v>30</v>
      </c>
      <c r="C501" s="9" t="s">
        <v>139</v>
      </c>
      <c r="D501" s="9" t="s">
        <v>140</v>
      </c>
      <c r="E501" s="9" t="s">
        <v>150</v>
      </c>
      <c r="F501" s="10" t="s">
        <v>36</v>
      </c>
      <c r="G501" s="9">
        <v>1310</v>
      </c>
      <c r="H501" s="9">
        <v>3480</v>
      </c>
      <c r="I501" s="11" t="s">
        <v>151</v>
      </c>
      <c r="J501" s="37" t="s">
        <v>447</v>
      </c>
      <c r="K501" s="12">
        <v>43160538886</v>
      </c>
      <c r="L501" s="12">
        <v>0</v>
      </c>
      <c r="M501" s="13">
        <f t="shared" si="60"/>
        <v>43160538886</v>
      </c>
      <c r="N501" s="12">
        <v>0</v>
      </c>
      <c r="O501" s="12">
        <v>0</v>
      </c>
      <c r="P501" s="12">
        <v>0</v>
      </c>
      <c r="Q501" s="12">
        <v>0</v>
      </c>
      <c r="R501" s="12">
        <v>0</v>
      </c>
      <c r="S501" s="12">
        <v>43160538886</v>
      </c>
      <c r="T501" s="12">
        <v>43160538886</v>
      </c>
      <c r="U501" s="12">
        <v>0</v>
      </c>
      <c r="V501" s="13">
        <f t="shared" si="61"/>
        <v>43160538886</v>
      </c>
      <c r="W501" s="14">
        <f t="shared" si="52"/>
        <v>0</v>
      </c>
      <c r="X501" s="14">
        <f t="shared" si="53"/>
        <v>0</v>
      </c>
      <c r="Y501" s="14">
        <f t="shared" si="54"/>
        <v>0</v>
      </c>
      <c r="Z501" s="14">
        <f t="shared" si="55"/>
        <v>0</v>
      </c>
    </row>
    <row r="502" spans="1:26" ht="182" outlineLevel="2" x14ac:dyDescent="0.35">
      <c r="A502" s="9" t="s">
        <v>29</v>
      </c>
      <c r="B502" s="9" t="s">
        <v>30</v>
      </c>
      <c r="C502" s="9" t="s">
        <v>139</v>
      </c>
      <c r="D502" s="9" t="s">
        <v>140</v>
      </c>
      <c r="E502" s="9" t="s">
        <v>152</v>
      </c>
      <c r="F502" s="10" t="s">
        <v>34</v>
      </c>
      <c r="G502" s="9">
        <v>1310</v>
      </c>
      <c r="H502" s="9">
        <v>3440</v>
      </c>
      <c r="I502" s="11" t="s">
        <v>153</v>
      </c>
      <c r="J502" s="12">
        <v>2571517906</v>
      </c>
      <c r="K502" s="12">
        <v>2571517906</v>
      </c>
      <c r="L502" s="12">
        <v>0</v>
      </c>
      <c r="M502" s="13">
        <f t="shared" si="60"/>
        <v>2571517906</v>
      </c>
      <c r="N502" s="12">
        <v>0</v>
      </c>
      <c r="O502" s="12">
        <v>214293164</v>
      </c>
      <c r="P502" s="12">
        <v>0</v>
      </c>
      <c r="Q502" s="12">
        <v>2357224742</v>
      </c>
      <c r="R502" s="12">
        <v>2357224742</v>
      </c>
      <c r="S502" s="12">
        <v>0</v>
      </c>
      <c r="T502" s="12">
        <v>0</v>
      </c>
      <c r="U502" s="12">
        <v>0</v>
      </c>
      <c r="V502" s="13">
        <f t="shared" si="61"/>
        <v>0</v>
      </c>
      <c r="W502" s="14">
        <f t="shared" si="52"/>
        <v>0.91666666465747726</v>
      </c>
      <c r="X502" s="14">
        <f t="shared" si="53"/>
        <v>0.91666666465747726</v>
      </c>
      <c r="Y502" s="14">
        <f t="shared" si="54"/>
        <v>8.3333335342522796E-2</v>
      </c>
      <c r="Z502" s="14">
        <f t="shared" si="55"/>
        <v>1</v>
      </c>
    </row>
    <row r="503" spans="1:26" ht="182" outlineLevel="2" x14ac:dyDescent="0.35">
      <c r="A503" s="9" t="s">
        <v>29</v>
      </c>
      <c r="B503" s="9" t="s">
        <v>30</v>
      </c>
      <c r="C503" s="9" t="s">
        <v>139</v>
      </c>
      <c r="D503" s="9" t="s">
        <v>140</v>
      </c>
      <c r="E503" s="9" t="s">
        <v>154</v>
      </c>
      <c r="F503" s="10" t="s">
        <v>34</v>
      </c>
      <c r="G503" s="9">
        <v>1310</v>
      </c>
      <c r="H503" s="9">
        <v>3440</v>
      </c>
      <c r="I503" s="11" t="s">
        <v>155</v>
      </c>
      <c r="J503" s="12">
        <v>2571517906</v>
      </c>
      <c r="K503" s="12">
        <v>2571517906</v>
      </c>
      <c r="L503" s="12">
        <v>0</v>
      </c>
      <c r="M503" s="13">
        <f t="shared" si="60"/>
        <v>2571517906</v>
      </c>
      <c r="N503" s="12">
        <v>0</v>
      </c>
      <c r="O503" s="12">
        <v>214293164</v>
      </c>
      <c r="P503" s="12">
        <v>0</v>
      </c>
      <c r="Q503" s="12">
        <v>2357224742</v>
      </c>
      <c r="R503" s="12">
        <v>2357224742</v>
      </c>
      <c r="S503" s="12">
        <v>0</v>
      </c>
      <c r="T503" s="12">
        <v>0</v>
      </c>
      <c r="U503" s="12">
        <v>0</v>
      </c>
      <c r="V503" s="13">
        <f t="shared" si="61"/>
        <v>0</v>
      </c>
      <c r="W503" s="14">
        <f t="shared" si="52"/>
        <v>0.91666666465747726</v>
      </c>
      <c r="X503" s="14">
        <f t="shared" si="53"/>
        <v>0.91666666465747726</v>
      </c>
      <c r="Y503" s="14">
        <f t="shared" si="54"/>
        <v>8.3333335342522796E-2</v>
      </c>
      <c r="Z503" s="14">
        <f t="shared" si="55"/>
        <v>1</v>
      </c>
    </row>
    <row r="504" spans="1:26" ht="182" outlineLevel="2" x14ac:dyDescent="0.35">
      <c r="A504" s="9" t="s">
        <v>29</v>
      </c>
      <c r="B504" s="9" t="s">
        <v>30</v>
      </c>
      <c r="C504" s="9" t="s">
        <v>139</v>
      </c>
      <c r="D504" s="9" t="s">
        <v>140</v>
      </c>
      <c r="E504" s="9" t="s">
        <v>156</v>
      </c>
      <c r="F504" s="10" t="s">
        <v>34</v>
      </c>
      <c r="G504" s="9">
        <v>1310</v>
      </c>
      <c r="H504" s="9">
        <v>3440</v>
      </c>
      <c r="I504" s="11" t="s">
        <v>157</v>
      </c>
      <c r="J504" s="12">
        <v>2571517906</v>
      </c>
      <c r="K504" s="12">
        <v>2571517906</v>
      </c>
      <c r="L504" s="12">
        <v>0</v>
      </c>
      <c r="M504" s="13">
        <f t="shared" si="60"/>
        <v>2571517906</v>
      </c>
      <c r="N504" s="12">
        <v>0</v>
      </c>
      <c r="O504" s="12">
        <v>214293164</v>
      </c>
      <c r="P504" s="12">
        <v>0</v>
      </c>
      <c r="Q504" s="12">
        <v>2357224742</v>
      </c>
      <c r="R504" s="12">
        <v>2357224742</v>
      </c>
      <c r="S504" s="12">
        <v>0</v>
      </c>
      <c r="T504" s="12">
        <v>0</v>
      </c>
      <c r="U504" s="12">
        <v>0</v>
      </c>
      <c r="V504" s="13">
        <f t="shared" si="61"/>
        <v>0</v>
      </c>
      <c r="W504" s="14">
        <f t="shared" si="52"/>
        <v>0.91666666465747726</v>
      </c>
      <c r="X504" s="14">
        <f t="shared" si="53"/>
        <v>0.91666666465747726</v>
      </c>
      <c r="Y504" s="14">
        <f t="shared" si="54"/>
        <v>8.3333335342522796E-2</v>
      </c>
      <c r="Z504" s="14">
        <f t="shared" si="55"/>
        <v>1</v>
      </c>
    </row>
    <row r="505" spans="1:26" ht="182" outlineLevel="2" x14ac:dyDescent="0.35">
      <c r="A505" s="9" t="s">
        <v>29</v>
      </c>
      <c r="B505" s="9" t="s">
        <v>30</v>
      </c>
      <c r="C505" s="9" t="s">
        <v>139</v>
      </c>
      <c r="D505" s="9" t="s">
        <v>140</v>
      </c>
      <c r="E505" s="9" t="s">
        <v>158</v>
      </c>
      <c r="F505" s="10" t="s">
        <v>34</v>
      </c>
      <c r="G505" s="9">
        <v>1310</v>
      </c>
      <c r="H505" s="9">
        <v>3440</v>
      </c>
      <c r="I505" s="11" t="s">
        <v>159</v>
      </c>
      <c r="J505" s="12">
        <v>2571517906</v>
      </c>
      <c r="K505" s="12">
        <v>2571517906</v>
      </c>
      <c r="L505" s="12">
        <v>0</v>
      </c>
      <c r="M505" s="13">
        <f t="shared" si="60"/>
        <v>2571517906</v>
      </c>
      <c r="N505" s="12">
        <v>0</v>
      </c>
      <c r="O505" s="12">
        <v>214293168</v>
      </c>
      <c r="P505" s="12">
        <v>0</v>
      </c>
      <c r="Q505" s="12">
        <v>2357224738</v>
      </c>
      <c r="R505" s="12">
        <v>2357224738</v>
      </c>
      <c r="S505" s="12">
        <v>0</v>
      </c>
      <c r="T505" s="12">
        <v>0</v>
      </c>
      <c r="U505" s="12">
        <v>0</v>
      </c>
      <c r="V505" s="13">
        <f t="shared" si="61"/>
        <v>0</v>
      </c>
      <c r="W505" s="14">
        <f t="shared" ref="W505:W568" si="62">+IF(K505=0,0,Q505/K505)</f>
        <v>0.91666666310197564</v>
      </c>
      <c r="X505" s="14">
        <f t="shared" ref="X505:X568" si="63">+IF(M505=0,0,Q505/M505)</f>
        <v>0.91666666310197564</v>
      </c>
      <c r="Y505" s="14">
        <f t="shared" ref="Y505:Y568" si="64">+IF(M505=0,0,(N505+O505+P505)/M505)</f>
        <v>8.3333336898024302E-2</v>
      </c>
      <c r="Z505" s="14">
        <f t="shared" ref="Z505:Z568" si="65">+X505+Y505</f>
        <v>1</v>
      </c>
    </row>
    <row r="506" spans="1:26" ht="169" outlineLevel="2" x14ac:dyDescent="0.35">
      <c r="A506" s="9" t="s">
        <v>29</v>
      </c>
      <c r="B506" s="9" t="s">
        <v>30</v>
      </c>
      <c r="C506" s="9" t="s">
        <v>139</v>
      </c>
      <c r="D506" s="9" t="s">
        <v>140</v>
      </c>
      <c r="E506" s="9" t="s">
        <v>160</v>
      </c>
      <c r="F506" s="10" t="s">
        <v>34</v>
      </c>
      <c r="G506" s="9">
        <v>1310</v>
      </c>
      <c r="H506" s="9">
        <v>3480</v>
      </c>
      <c r="I506" s="11" t="s">
        <v>161</v>
      </c>
      <c r="J506" s="12">
        <v>600000000</v>
      </c>
      <c r="K506" s="12">
        <v>600000000</v>
      </c>
      <c r="L506" s="12">
        <v>0</v>
      </c>
      <c r="M506" s="13">
        <f t="shared" si="60"/>
        <v>600000000</v>
      </c>
      <c r="N506" s="12">
        <v>0</v>
      </c>
      <c r="O506" s="12">
        <v>50000000</v>
      </c>
      <c r="P506" s="12">
        <v>0</v>
      </c>
      <c r="Q506" s="12">
        <v>550000000</v>
      </c>
      <c r="R506" s="12">
        <v>550000000</v>
      </c>
      <c r="S506" s="12">
        <v>0</v>
      </c>
      <c r="T506" s="12">
        <v>0</v>
      </c>
      <c r="U506" s="12">
        <v>0</v>
      </c>
      <c r="V506" s="13">
        <f t="shared" si="61"/>
        <v>0</v>
      </c>
      <c r="W506" s="14">
        <f t="shared" si="62"/>
        <v>0.91666666666666663</v>
      </c>
      <c r="X506" s="14">
        <f t="shared" si="63"/>
        <v>0.91666666666666663</v>
      </c>
      <c r="Y506" s="14">
        <f t="shared" si="64"/>
        <v>8.3333333333333329E-2</v>
      </c>
      <c r="Z506" s="14">
        <f t="shared" si="65"/>
        <v>1</v>
      </c>
    </row>
    <row r="507" spans="1:26" ht="78" outlineLevel="2" x14ac:dyDescent="0.35">
      <c r="A507" s="9" t="s">
        <v>29</v>
      </c>
      <c r="B507" s="9" t="s">
        <v>30</v>
      </c>
      <c r="C507" s="9" t="s">
        <v>139</v>
      </c>
      <c r="D507" s="9" t="s">
        <v>140</v>
      </c>
      <c r="E507" s="9" t="s">
        <v>162</v>
      </c>
      <c r="F507" s="10" t="s">
        <v>34</v>
      </c>
      <c r="G507" s="9">
        <v>1310</v>
      </c>
      <c r="H507" s="9">
        <v>3440</v>
      </c>
      <c r="I507" s="11" t="s">
        <v>163</v>
      </c>
      <c r="J507" s="12">
        <v>2880435027</v>
      </c>
      <c r="K507" s="12">
        <v>2880435027</v>
      </c>
      <c r="L507" s="13">
        <v>1140646155.3199999</v>
      </c>
      <c r="M507" s="13">
        <f t="shared" si="60"/>
        <v>2880435027</v>
      </c>
      <c r="N507" s="12">
        <v>0</v>
      </c>
      <c r="O507" s="12">
        <v>184321910.61000001</v>
      </c>
      <c r="P507" s="12">
        <v>0</v>
      </c>
      <c r="Q507" s="12">
        <v>1555466961.0699999</v>
      </c>
      <c r="R507" s="12">
        <v>1555466961.0699999</v>
      </c>
      <c r="S507" s="12">
        <v>0</v>
      </c>
      <c r="T507" s="12">
        <v>1140646155.3199999</v>
      </c>
      <c r="U507" s="12">
        <v>0</v>
      </c>
      <c r="V507" s="13">
        <f t="shared" si="61"/>
        <v>1140646155.3199999</v>
      </c>
      <c r="W507" s="14">
        <f t="shared" si="62"/>
        <v>0.54001112557294284</v>
      </c>
      <c r="X507" s="14">
        <f t="shared" si="63"/>
        <v>0.54001112557294284</v>
      </c>
      <c r="Y507" s="14">
        <f t="shared" si="64"/>
        <v>6.3990997499420429E-2</v>
      </c>
      <c r="Z507" s="14">
        <f t="shared" si="65"/>
        <v>0.60400212307236323</v>
      </c>
    </row>
    <row r="508" spans="1:26" ht="91" outlineLevel="2" x14ac:dyDescent="0.35">
      <c r="A508" s="9" t="s">
        <v>29</v>
      </c>
      <c r="B508" s="9" t="s">
        <v>30</v>
      </c>
      <c r="C508" s="9" t="s">
        <v>139</v>
      </c>
      <c r="D508" s="9" t="s">
        <v>140</v>
      </c>
      <c r="E508" s="9" t="s">
        <v>164</v>
      </c>
      <c r="F508" s="10" t="s">
        <v>34</v>
      </c>
      <c r="G508" s="9">
        <v>1310</v>
      </c>
      <c r="H508" s="9">
        <v>3440</v>
      </c>
      <c r="I508" s="11" t="s">
        <v>165</v>
      </c>
      <c r="J508" s="12">
        <v>330482748</v>
      </c>
      <c r="K508" s="12">
        <v>330482748</v>
      </c>
      <c r="L508" s="12">
        <v>0</v>
      </c>
      <c r="M508" s="13">
        <f t="shared" si="60"/>
        <v>330482748</v>
      </c>
      <c r="N508" s="12">
        <v>0</v>
      </c>
      <c r="O508" s="12">
        <v>70292886.340000004</v>
      </c>
      <c r="P508" s="12">
        <v>0</v>
      </c>
      <c r="Q508" s="12">
        <v>260189861.66</v>
      </c>
      <c r="R508" s="12">
        <v>260189861.66</v>
      </c>
      <c r="S508" s="12">
        <v>0</v>
      </c>
      <c r="T508" s="12">
        <v>0</v>
      </c>
      <c r="U508" s="12">
        <v>0</v>
      </c>
      <c r="V508" s="13">
        <f t="shared" si="61"/>
        <v>0</v>
      </c>
      <c r="W508" s="14">
        <f t="shared" si="62"/>
        <v>0.78730240302891696</v>
      </c>
      <c r="X508" s="14">
        <f t="shared" si="63"/>
        <v>0.78730240302891696</v>
      </c>
      <c r="Y508" s="14">
        <f t="shared" si="64"/>
        <v>0.21269759697108306</v>
      </c>
      <c r="Z508" s="14">
        <f t="shared" si="65"/>
        <v>1</v>
      </c>
    </row>
    <row r="509" spans="1:26" ht="52" outlineLevel="2" x14ac:dyDescent="0.35">
      <c r="A509" s="9" t="s">
        <v>29</v>
      </c>
      <c r="B509" s="9" t="s">
        <v>30</v>
      </c>
      <c r="C509" s="9" t="s">
        <v>139</v>
      </c>
      <c r="D509" s="9" t="s">
        <v>140</v>
      </c>
      <c r="E509" s="9" t="s">
        <v>166</v>
      </c>
      <c r="F509" s="10" t="s">
        <v>34</v>
      </c>
      <c r="G509" s="9">
        <v>1310</v>
      </c>
      <c r="H509" s="9">
        <v>3440</v>
      </c>
      <c r="I509" s="11" t="s">
        <v>167</v>
      </c>
      <c r="J509" s="12">
        <v>50843499</v>
      </c>
      <c r="K509" s="12">
        <v>50843499</v>
      </c>
      <c r="L509" s="12">
        <v>0</v>
      </c>
      <c r="M509" s="13">
        <f t="shared" si="60"/>
        <v>50843499</v>
      </c>
      <c r="N509" s="12">
        <v>0</v>
      </c>
      <c r="O509" s="12">
        <v>10814290.060000001</v>
      </c>
      <c r="P509" s="12">
        <v>0</v>
      </c>
      <c r="Q509" s="12">
        <v>40029208.939999998</v>
      </c>
      <c r="R509" s="12">
        <v>40029208.939999998</v>
      </c>
      <c r="S509" s="12">
        <v>0</v>
      </c>
      <c r="T509" s="12">
        <v>0</v>
      </c>
      <c r="U509" s="12">
        <v>0</v>
      </c>
      <c r="V509" s="13">
        <f t="shared" si="61"/>
        <v>0</v>
      </c>
      <c r="W509" s="14">
        <f t="shared" si="62"/>
        <v>0.78730240300731458</v>
      </c>
      <c r="X509" s="14">
        <f t="shared" si="63"/>
        <v>0.78730240300731458</v>
      </c>
      <c r="Y509" s="14">
        <f t="shared" si="64"/>
        <v>0.21269759699268534</v>
      </c>
      <c r="Z509" s="14">
        <f t="shared" si="65"/>
        <v>0.99999999999999989</v>
      </c>
    </row>
    <row r="510" spans="1:26" ht="91" outlineLevel="2" x14ac:dyDescent="0.35">
      <c r="A510" s="9" t="s">
        <v>29</v>
      </c>
      <c r="B510" s="9" t="s">
        <v>30</v>
      </c>
      <c r="C510" s="9" t="s">
        <v>139</v>
      </c>
      <c r="D510" s="9" t="s">
        <v>140</v>
      </c>
      <c r="E510" s="9" t="s">
        <v>168</v>
      </c>
      <c r="F510" s="10" t="s">
        <v>34</v>
      </c>
      <c r="G510" s="9">
        <v>1310</v>
      </c>
      <c r="H510" s="9">
        <v>3440</v>
      </c>
      <c r="I510" s="11" t="s">
        <v>169</v>
      </c>
      <c r="J510" s="12">
        <v>7258377</v>
      </c>
      <c r="K510" s="12">
        <v>7258377</v>
      </c>
      <c r="L510" s="12">
        <v>0</v>
      </c>
      <c r="M510" s="13">
        <f t="shared" si="60"/>
        <v>7258377</v>
      </c>
      <c r="N510" s="12">
        <v>0</v>
      </c>
      <c r="O510" s="12">
        <v>1543839.35</v>
      </c>
      <c r="P510" s="12">
        <v>0</v>
      </c>
      <c r="Q510" s="12">
        <v>5714537.6500000004</v>
      </c>
      <c r="R510" s="12">
        <v>5714537.6500000004</v>
      </c>
      <c r="S510" s="12">
        <v>0</v>
      </c>
      <c r="T510" s="12">
        <v>0</v>
      </c>
      <c r="U510" s="12">
        <v>0</v>
      </c>
      <c r="V510" s="13">
        <f t="shared" si="61"/>
        <v>0</v>
      </c>
      <c r="W510" s="14">
        <f t="shared" si="62"/>
        <v>0.7873024024516776</v>
      </c>
      <c r="X510" s="14">
        <f t="shared" si="63"/>
        <v>0.7873024024516776</v>
      </c>
      <c r="Y510" s="14">
        <f t="shared" si="64"/>
        <v>0.21269759754832246</v>
      </c>
      <c r="Z510" s="14">
        <f t="shared" si="65"/>
        <v>1</v>
      </c>
    </row>
    <row r="511" spans="1:26" ht="52" outlineLevel="2" x14ac:dyDescent="0.35">
      <c r="A511" s="9" t="s">
        <v>29</v>
      </c>
      <c r="B511" s="9" t="s">
        <v>30</v>
      </c>
      <c r="C511" s="9" t="s">
        <v>139</v>
      </c>
      <c r="D511" s="9" t="s">
        <v>140</v>
      </c>
      <c r="E511" s="9" t="s">
        <v>170</v>
      </c>
      <c r="F511" s="10" t="s">
        <v>34</v>
      </c>
      <c r="G511" s="9">
        <v>1310</v>
      </c>
      <c r="H511" s="9">
        <v>3440</v>
      </c>
      <c r="I511" s="11" t="s">
        <v>171</v>
      </c>
      <c r="J511" s="12">
        <v>1116673</v>
      </c>
      <c r="K511" s="12">
        <v>1116673</v>
      </c>
      <c r="L511" s="12">
        <v>0</v>
      </c>
      <c r="M511" s="13">
        <f t="shared" si="60"/>
        <v>1116673</v>
      </c>
      <c r="N511" s="12">
        <v>0</v>
      </c>
      <c r="O511" s="12">
        <v>237513.66</v>
      </c>
      <c r="P511" s="12">
        <v>0</v>
      </c>
      <c r="Q511" s="12">
        <v>879159.34</v>
      </c>
      <c r="R511" s="12">
        <v>879159.34</v>
      </c>
      <c r="S511" s="12">
        <v>0</v>
      </c>
      <c r="T511" s="12">
        <v>0</v>
      </c>
      <c r="U511" s="12">
        <v>0</v>
      </c>
      <c r="V511" s="13">
        <f t="shared" si="61"/>
        <v>0</v>
      </c>
      <c r="W511" s="14">
        <f t="shared" si="62"/>
        <v>0.78730240634456106</v>
      </c>
      <c r="X511" s="14">
        <f t="shared" si="63"/>
        <v>0.78730240634456106</v>
      </c>
      <c r="Y511" s="14">
        <f t="shared" si="64"/>
        <v>0.21269759365543897</v>
      </c>
      <c r="Z511" s="14">
        <f t="shared" si="65"/>
        <v>1</v>
      </c>
    </row>
    <row r="512" spans="1:26" ht="52" outlineLevel="2" x14ac:dyDescent="0.35">
      <c r="A512" s="9" t="s">
        <v>29</v>
      </c>
      <c r="B512" s="9" t="s">
        <v>30</v>
      </c>
      <c r="C512" s="9" t="s">
        <v>139</v>
      </c>
      <c r="D512" s="9" t="s">
        <v>140</v>
      </c>
      <c r="E512" s="9" t="s">
        <v>172</v>
      </c>
      <c r="F512" s="10" t="s">
        <v>34</v>
      </c>
      <c r="G512" s="9">
        <v>1310</v>
      </c>
      <c r="H512" s="9">
        <v>3430</v>
      </c>
      <c r="I512" s="11" t="s">
        <v>173</v>
      </c>
      <c r="J512" s="12">
        <v>101686999</v>
      </c>
      <c r="K512" s="12">
        <v>101686999</v>
      </c>
      <c r="L512" s="12">
        <v>0</v>
      </c>
      <c r="M512" s="13">
        <f t="shared" si="60"/>
        <v>101686999</v>
      </c>
      <c r="N512" s="12">
        <v>0</v>
      </c>
      <c r="O512" s="12">
        <v>21628580.329999998</v>
      </c>
      <c r="P512" s="12">
        <v>0</v>
      </c>
      <c r="Q512" s="12">
        <v>80058418.670000002</v>
      </c>
      <c r="R512" s="12">
        <v>80058418.670000002</v>
      </c>
      <c r="S512" s="12">
        <v>0</v>
      </c>
      <c r="T512" s="12">
        <v>0</v>
      </c>
      <c r="U512" s="12">
        <v>0</v>
      </c>
      <c r="V512" s="13">
        <f t="shared" si="61"/>
        <v>0</v>
      </c>
      <c r="W512" s="14">
        <f t="shared" si="62"/>
        <v>0.78730240303384313</v>
      </c>
      <c r="X512" s="14">
        <f t="shared" si="63"/>
        <v>0.78730240303384313</v>
      </c>
      <c r="Y512" s="14">
        <f t="shared" si="64"/>
        <v>0.21269759696615689</v>
      </c>
      <c r="Z512" s="14">
        <f t="shared" si="65"/>
        <v>1</v>
      </c>
    </row>
    <row r="513" spans="1:26" ht="65" outlineLevel="2" x14ac:dyDescent="0.35">
      <c r="A513" s="9" t="s">
        <v>29</v>
      </c>
      <c r="B513" s="9" t="s">
        <v>30</v>
      </c>
      <c r="C513" s="9" t="s">
        <v>139</v>
      </c>
      <c r="D513" s="9" t="s">
        <v>140</v>
      </c>
      <c r="E513" s="9" t="s">
        <v>174</v>
      </c>
      <c r="F513" s="10" t="s">
        <v>34</v>
      </c>
      <c r="G513" s="9">
        <v>1310</v>
      </c>
      <c r="H513" s="9">
        <v>3430</v>
      </c>
      <c r="I513" s="11" t="s">
        <v>175</v>
      </c>
      <c r="J513" s="12">
        <v>2233346</v>
      </c>
      <c r="K513" s="12">
        <v>2233346</v>
      </c>
      <c r="L513" s="12">
        <v>0</v>
      </c>
      <c r="M513" s="13">
        <f t="shared" si="60"/>
        <v>2233346</v>
      </c>
      <c r="N513" s="12">
        <v>0</v>
      </c>
      <c r="O513" s="12">
        <v>475027.33</v>
      </c>
      <c r="P513" s="12">
        <v>0</v>
      </c>
      <c r="Q513" s="12">
        <v>1758318.67</v>
      </c>
      <c r="R513" s="12">
        <v>1758318.67</v>
      </c>
      <c r="S513" s="12">
        <v>0</v>
      </c>
      <c r="T513" s="12">
        <v>0</v>
      </c>
      <c r="U513" s="12">
        <v>0</v>
      </c>
      <c r="V513" s="13">
        <f t="shared" si="61"/>
        <v>0</v>
      </c>
      <c r="W513" s="14">
        <f t="shared" si="62"/>
        <v>0.78730240186697442</v>
      </c>
      <c r="X513" s="14">
        <f t="shared" si="63"/>
        <v>0.78730240186697442</v>
      </c>
      <c r="Y513" s="14">
        <f t="shared" si="64"/>
        <v>0.21269759813302552</v>
      </c>
      <c r="Z513" s="14">
        <f t="shared" si="65"/>
        <v>1</v>
      </c>
    </row>
    <row r="514" spans="1:26" ht="26" outlineLevel="2" x14ac:dyDescent="0.35">
      <c r="A514" s="9" t="s">
        <v>29</v>
      </c>
      <c r="B514" s="9" t="s">
        <v>30</v>
      </c>
      <c r="C514" s="9" t="s">
        <v>139</v>
      </c>
      <c r="D514" s="9" t="s">
        <v>176</v>
      </c>
      <c r="E514" s="9" t="s">
        <v>33</v>
      </c>
      <c r="F514" s="10" t="s">
        <v>34</v>
      </c>
      <c r="G514" s="9">
        <v>1320</v>
      </c>
      <c r="H514" s="9">
        <v>3480</v>
      </c>
      <c r="I514" s="11" t="s">
        <v>177</v>
      </c>
      <c r="J514" s="12">
        <v>29850299</v>
      </c>
      <c r="K514" s="12">
        <v>29850299</v>
      </c>
      <c r="L514" s="12">
        <v>0</v>
      </c>
      <c r="M514" s="13">
        <f t="shared" si="60"/>
        <v>29850299</v>
      </c>
      <c r="N514" s="12">
        <v>0</v>
      </c>
      <c r="O514" s="12">
        <v>0</v>
      </c>
      <c r="P514" s="12">
        <v>0</v>
      </c>
      <c r="Q514" s="12">
        <v>23535620.710000001</v>
      </c>
      <c r="R514" s="12">
        <v>23535620.710000001</v>
      </c>
      <c r="S514" s="12">
        <v>6314678.29</v>
      </c>
      <c r="T514" s="12">
        <v>6314678.29</v>
      </c>
      <c r="U514" s="12">
        <v>0</v>
      </c>
      <c r="V514" s="13">
        <f t="shared" si="61"/>
        <v>6314678.2899999991</v>
      </c>
      <c r="W514" s="14">
        <f t="shared" si="62"/>
        <v>0.7884551076021048</v>
      </c>
      <c r="X514" s="14">
        <f t="shared" si="63"/>
        <v>0.7884551076021048</v>
      </c>
      <c r="Y514" s="14">
        <f t="shared" si="64"/>
        <v>0</v>
      </c>
      <c r="Z514" s="14">
        <f t="shared" si="65"/>
        <v>0.7884551076021048</v>
      </c>
    </row>
    <row r="515" spans="1:26" ht="52" outlineLevel="2" x14ac:dyDescent="0.35">
      <c r="A515" s="9" t="s">
        <v>29</v>
      </c>
      <c r="B515" s="9" t="s">
        <v>30</v>
      </c>
      <c r="C515" s="9" t="s">
        <v>139</v>
      </c>
      <c r="D515" s="9" t="s">
        <v>178</v>
      </c>
      <c r="E515" s="9" t="s">
        <v>142</v>
      </c>
      <c r="F515" s="10" t="s">
        <v>34</v>
      </c>
      <c r="G515" s="9">
        <v>1320</v>
      </c>
      <c r="H515" s="9">
        <v>3480</v>
      </c>
      <c r="I515" s="11" t="s">
        <v>179</v>
      </c>
      <c r="J515" s="12">
        <v>156376000</v>
      </c>
      <c r="K515" s="12">
        <v>156376000</v>
      </c>
      <c r="L515" s="12">
        <v>0</v>
      </c>
      <c r="M515" s="13">
        <f t="shared" si="60"/>
        <v>156376000</v>
      </c>
      <c r="N515" s="12">
        <v>0</v>
      </c>
      <c r="O515" s="12">
        <v>13031337</v>
      </c>
      <c r="P515" s="12">
        <v>0</v>
      </c>
      <c r="Q515" s="12">
        <v>143344663</v>
      </c>
      <c r="R515" s="12">
        <v>143344663</v>
      </c>
      <c r="S515" s="12">
        <v>0</v>
      </c>
      <c r="T515" s="12">
        <v>0</v>
      </c>
      <c r="U515" s="12">
        <v>0</v>
      </c>
      <c r="V515" s="13">
        <f t="shared" si="61"/>
        <v>0</v>
      </c>
      <c r="W515" s="14">
        <f t="shared" si="62"/>
        <v>0.91666664321890823</v>
      </c>
      <c r="X515" s="14">
        <f t="shared" si="63"/>
        <v>0.91666664321890823</v>
      </c>
      <c r="Y515" s="14">
        <f t="shared" si="64"/>
        <v>8.333335678109173E-2</v>
      </c>
      <c r="Z515" s="14">
        <f t="shared" si="65"/>
        <v>1</v>
      </c>
    </row>
    <row r="516" spans="1:26" ht="52" outlineLevel="2" x14ac:dyDescent="0.35">
      <c r="A516" s="9" t="s">
        <v>29</v>
      </c>
      <c r="B516" s="9" t="s">
        <v>30</v>
      </c>
      <c r="C516" s="9" t="s">
        <v>139</v>
      </c>
      <c r="D516" s="9" t="s">
        <v>178</v>
      </c>
      <c r="E516" s="9" t="s">
        <v>144</v>
      </c>
      <c r="F516" s="10" t="s">
        <v>34</v>
      </c>
      <c r="G516" s="9">
        <v>1320</v>
      </c>
      <c r="H516" s="9">
        <v>3480</v>
      </c>
      <c r="I516" s="11" t="s">
        <v>180</v>
      </c>
      <c r="J516" s="12">
        <v>112000000</v>
      </c>
      <c r="K516" s="12">
        <v>112000000</v>
      </c>
      <c r="L516" s="12">
        <v>0</v>
      </c>
      <c r="M516" s="13">
        <f t="shared" si="60"/>
        <v>112000000</v>
      </c>
      <c r="N516" s="12">
        <v>0</v>
      </c>
      <c r="O516" s="12">
        <v>9333337</v>
      </c>
      <c r="P516" s="12">
        <v>0</v>
      </c>
      <c r="Q516" s="12">
        <v>102666663</v>
      </c>
      <c r="R516" s="12">
        <v>102666663</v>
      </c>
      <c r="S516" s="12">
        <v>0</v>
      </c>
      <c r="T516" s="12">
        <v>0</v>
      </c>
      <c r="U516" s="12">
        <v>0</v>
      </c>
      <c r="V516" s="13">
        <f t="shared" si="61"/>
        <v>0</v>
      </c>
      <c r="W516" s="14">
        <f t="shared" si="62"/>
        <v>0.91666663392857139</v>
      </c>
      <c r="X516" s="14">
        <f t="shared" si="63"/>
        <v>0.91666663392857139</v>
      </c>
      <c r="Y516" s="14">
        <f t="shared" si="64"/>
        <v>8.3333366071428577E-2</v>
      </c>
      <c r="Z516" s="14">
        <f t="shared" si="65"/>
        <v>1</v>
      </c>
    </row>
    <row r="517" spans="1:26" ht="78" outlineLevel="2" x14ac:dyDescent="0.35">
      <c r="A517" s="9" t="s">
        <v>29</v>
      </c>
      <c r="B517" s="9" t="s">
        <v>30</v>
      </c>
      <c r="C517" s="9" t="s">
        <v>139</v>
      </c>
      <c r="D517" s="9" t="s">
        <v>181</v>
      </c>
      <c r="E517" s="9" t="s">
        <v>182</v>
      </c>
      <c r="F517" s="10" t="s">
        <v>34</v>
      </c>
      <c r="G517" s="9">
        <v>1330</v>
      </c>
      <c r="H517" s="9">
        <v>3480</v>
      </c>
      <c r="I517" s="11" t="s">
        <v>183</v>
      </c>
      <c r="J517" s="12">
        <v>18060000</v>
      </c>
      <c r="K517" s="12">
        <v>18060000</v>
      </c>
      <c r="L517" s="12">
        <v>0</v>
      </c>
      <c r="M517" s="13">
        <f t="shared" si="60"/>
        <v>18060000</v>
      </c>
      <c r="N517" s="12">
        <v>0</v>
      </c>
      <c r="O517" s="12">
        <v>3751525</v>
      </c>
      <c r="P517" s="12">
        <v>0</v>
      </c>
      <c r="Q517" s="12">
        <v>14308475</v>
      </c>
      <c r="R517" s="12">
        <v>14308475</v>
      </c>
      <c r="S517" s="12">
        <v>0</v>
      </c>
      <c r="T517" s="12">
        <v>0</v>
      </c>
      <c r="U517" s="12">
        <v>0</v>
      </c>
      <c r="V517" s="13">
        <f t="shared" si="61"/>
        <v>0</v>
      </c>
      <c r="W517" s="14">
        <f t="shared" si="62"/>
        <v>0.79227436323366551</v>
      </c>
      <c r="X517" s="14">
        <f t="shared" si="63"/>
        <v>0.79227436323366551</v>
      </c>
      <c r="Y517" s="14">
        <f t="shared" si="64"/>
        <v>0.20772563676633443</v>
      </c>
      <c r="Z517" s="14">
        <f t="shared" si="65"/>
        <v>1</v>
      </c>
    </row>
    <row r="518" spans="1:26" ht="52" outlineLevel="2" x14ac:dyDescent="0.35">
      <c r="A518" s="9" t="s">
        <v>29</v>
      </c>
      <c r="B518" s="9" t="s">
        <v>30</v>
      </c>
      <c r="C518" s="9" t="s">
        <v>139</v>
      </c>
      <c r="D518" s="9" t="s">
        <v>181</v>
      </c>
      <c r="E518" s="9" t="s">
        <v>184</v>
      </c>
      <c r="F518" s="10" t="s">
        <v>34</v>
      </c>
      <c r="G518" s="9">
        <v>1330</v>
      </c>
      <c r="H518" s="9">
        <v>3480</v>
      </c>
      <c r="I518" s="11" t="s">
        <v>185</v>
      </c>
      <c r="J518" s="12">
        <v>142542183</v>
      </c>
      <c r="K518" s="12">
        <v>142542183</v>
      </c>
      <c r="L518" s="12">
        <v>0</v>
      </c>
      <c r="M518" s="13">
        <f t="shared" si="60"/>
        <v>142542183</v>
      </c>
      <c r="N518" s="12">
        <v>0</v>
      </c>
      <c r="O518" s="12">
        <v>18214927.73</v>
      </c>
      <c r="P518" s="12">
        <v>0</v>
      </c>
      <c r="Q518" s="12">
        <v>124327255.27</v>
      </c>
      <c r="R518" s="12">
        <v>124327255.27</v>
      </c>
      <c r="S518" s="12">
        <v>0</v>
      </c>
      <c r="T518" s="12">
        <v>0</v>
      </c>
      <c r="U518" s="12">
        <v>0</v>
      </c>
      <c r="V518" s="13">
        <f t="shared" si="61"/>
        <v>0</v>
      </c>
      <c r="W518" s="14">
        <f t="shared" si="62"/>
        <v>0.87221377316776461</v>
      </c>
      <c r="X518" s="14">
        <f t="shared" si="63"/>
        <v>0.87221377316776461</v>
      </c>
      <c r="Y518" s="14">
        <f t="shared" si="64"/>
        <v>0.12778622683223534</v>
      </c>
      <c r="Z518" s="14">
        <f t="shared" si="65"/>
        <v>1</v>
      </c>
    </row>
    <row r="519" spans="1:26" ht="52" outlineLevel="2" x14ac:dyDescent="0.35">
      <c r="A519" s="9" t="s">
        <v>29</v>
      </c>
      <c r="B519" s="9" t="s">
        <v>30</v>
      </c>
      <c r="C519" s="9" t="s">
        <v>139</v>
      </c>
      <c r="D519" s="9" t="s">
        <v>181</v>
      </c>
      <c r="E519" s="9" t="s">
        <v>186</v>
      </c>
      <c r="F519" s="10" t="s">
        <v>34</v>
      </c>
      <c r="G519" s="9">
        <v>1330</v>
      </c>
      <c r="H519" s="9">
        <v>3480</v>
      </c>
      <c r="I519" s="11" t="s">
        <v>187</v>
      </c>
      <c r="J519" s="12">
        <v>99330000</v>
      </c>
      <c r="K519" s="12">
        <v>99330000</v>
      </c>
      <c r="L519" s="12">
        <v>0</v>
      </c>
      <c r="M519" s="13">
        <f t="shared" si="60"/>
        <v>99330000</v>
      </c>
      <c r="N519" s="12">
        <v>0</v>
      </c>
      <c r="O519" s="12">
        <v>20694300</v>
      </c>
      <c r="P519" s="12">
        <v>0</v>
      </c>
      <c r="Q519" s="12">
        <v>78635700</v>
      </c>
      <c r="R519" s="12">
        <v>78635700</v>
      </c>
      <c r="S519" s="12">
        <v>0</v>
      </c>
      <c r="T519" s="12">
        <v>0</v>
      </c>
      <c r="U519" s="12">
        <v>0</v>
      </c>
      <c r="V519" s="13">
        <f t="shared" si="61"/>
        <v>0</v>
      </c>
      <c r="W519" s="14">
        <f t="shared" si="62"/>
        <v>0.7916611295681063</v>
      </c>
      <c r="X519" s="14">
        <f t="shared" si="63"/>
        <v>0.7916611295681063</v>
      </c>
      <c r="Y519" s="14">
        <f t="shared" si="64"/>
        <v>0.2083388704318937</v>
      </c>
      <c r="Z519" s="14">
        <f t="shared" si="65"/>
        <v>1</v>
      </c>
    </row>
    <row r="520" spans="1:26" ht="78" outlineLevel="2" x14ac:dyDescent="0.35">
      <c r="A520" s="9" t="s">
        <v>29</v>
      </c>
      <c r="B520" s="9" t="s">
        <v>30</v>
      </c>
      <c r="C520" s="9" t="s">
        <v>139</v>
      </c>
      <c r="D520" s="9" t="s">
        <v>181</v>
      </c>
      <c r="E520" s="9" t="s">
        <v>172</v>
      </c>
      <c r="F520" s="10" t="s">
        <v>34</v>
      </c>
      <c r="G520" s="9">
        <v>1330</v>
      </c>
      <c r="H520" s="9">
        <v>3480</v>
      </c>
      <c r="I520" s="11" t="s">
        <v>188</v>
      </c>
      <c r="J520" s="12">
        <v>21759290</v>
      </c>
      <c r="K520" s="12">
        <v>21759290</v>
      </c>
      <c r="L520" s="12">
        <v>0</v>
      </c>
      <c r="M520" s="13">
        <f t="shared" si="60"/>
        <v>21759290</v>
      </c>
      <c r="N520" s="12">
        <v>0</v>
      </c>
      <c r="O520" s="12">
        <v>4520824.84</v>
      </c>
      <c r="P520" s="12">
        <v>0</v>
      </c>
      <c r="Q520" s="12">
        <v>17238465.16</v>
      </c>
      <c r="R520" s="12">
        <v>17238465.16</v>
      </c>
      <c r="S520" s="12">
        <v>0</v>
      </c>
      <c r="T520" s="12">
        <v>0</v>
      </c>
      <c r="U520" s="12">
        <v>0</v>
      </c>
      <c r="V520" s="13">
        <f t="shared" si="61"/>
        <v>0</v>
      </c>
      <c r="W520" s="14">
        <f t="shared" si="62"/>
        <v>0.7922347264088121</v>
      </c>
      <c r="X520" s="14">
        <f t="shared" si="63"/>
        <v>0.7922347264088121</v>
      </c>
      <c r="Y520" s="14">
        <f t="shared" si="64"/>
        <v>0.20776527359118793</v>
      </c>
      <c r="Z520" s="14">
        <f t="shared" si="65"/>
        <v>1</v>
      </c>
    </row>
    <row r="521" spans="1:26" ht="65" outlineLevel="2" x14ac:dyDescent="0.35">
      <c r="A521" s="9" t="s">
        <v>29</v>
      </c>
      <c r="B521" s="9" t="s">
        <v>30</v>
      </c>
      <c r="C521" s="9" t="s">
        <v>139</v>
      </c>
      <c r="D521" s="9" t="s">
        <v>181</v>
      </c>
      <c r="E521" s="9" t="s">
        <v>189</v>
      </c>
      <c r="F521" s="10" t="s">
        <v>34</v>
      </c>
      <c r="G521" s="9">
        <v>1330</v>
      </c>
      <c r="H521" s="9">
        <v>3480</v>
      </c>
      <c r="I521" s="11" t="s">
        <v>190</v>
      </c>
      <c r="J521" s="12">
        <v>54618256</v>
      </c>
      <c r="K521" s="12">
        <v>54618256</v>
      </c>
      <c r="L521" s="12">
        <v>0</v>
      </c>
      <c r="M521" s="13">
        <f t="shared" si="60"/>
        <v>54618256</v>
      </c>
      <c r="N521" s="12">
        <v>0</v>
      </c>
      <c r="O521" s="12">
        <v>11345592.529999999</v>
      </c>
      <c r="P521" s="12">
        <v>0</v>
      </c>
      <c r="Q521" s="12">
        <v>43272663.469999999</v>
      </c>
      <c r="R521" s="12">
        <v>43272663.469999999</v>
      </c>
      <c r="S521" s="12">
        <v>0</v>
      </c>
      <c r="T521" s="12">
        <v>0</v>
      </c>
      <c r="U521" s="12">
        <v>0</v>
      </c>
      <c r="V521" s="13">
        <f t="shared" si="61"/>
        <v>0</v>
      </c>
      <c r="W521" s="14">
        <f t="shared" si="62"/>
        <v>0.79227471982994113</v>
      </c>
      <c r="X521" s="14">
        <f t="shared" si="63"/>
        <v>0.79227471982994113</v>
      </c>
      <c r="Y521" s="14">
        <f t="shared" si="64"/>
        <v>0.20772528017005887</v>
      </c>
      <c r="Z521" s="14">
        <f t="shared" si="65"/>
        <v>1</v>
      </c>
    </row>
    <row r="522" spans="1:26" ht="143" outlineLevel="2" x14ac:dyDescent="0.35">
      <c r="A522" s="9" t="s">
        <v>29</v>
      </c>
      <c r="B522" s="9" t="s">
        <v>30</v>
      </c>
      <c r="C522" s="9" t="s">
        <v>139</v>
      </c>
      <c r="D522" s="9" t="s">
        <v>181</v>
      </c>
      <c r="E522" s="9" t="s">
        <v>191</v>
      </c>
      <c r="F522" s="10" t="s">
        <v>34</v>
      </c>
      <c r="G522" s="9">
        <v>1330</v>
      </c>
      <c r="H522" s="9">
        <v>3480</v>
      </c>
      <c r="I522" s="11" t="s">
        <v>192</v>
      </c>
      <c r="J522" s="12">
        <v>12304574</v>
      </c>
      <c r="K522" s="12">
        <v>29595128</v>
      </c>
      <c r="L522" s="12">
        <v>0</v>
      </c>
      <c r="M522" s="13">
        <f t="shared" si="60"/>
        <v>29595128</v>
      </c>
      <c r="N522" s="12">
        <v>0</v>
      </c>
      <c r="O522" s="12">
        <v>782899.73</v>
      </c>
      <c r="P522" s="12">
        <v>0</v>
      </c>
      <c r="Q522" s="12">
        <v>28812228.27</v>
      </c>
      <c r="R522" s="12">
        <v>28812228.27</v>
      </c>
      <c r="S522" s="12">
        <v>0</v>
      </c>
      <c r="T522" s="12">
        <v>0</v>
      </c>
      <c r="U522" s="12">
        <v>0</v>
      </c>
      <c r="V522" s="13">
        <f t="shared" si="61"/>
        <v>0</v>
      </c>
      <c r="W522" s="14">
        <f t="shared" si="62"/>
        <v>0.97354633066631779</v>
      </c>
      <c r="X522" s="14">
        <f t="shared" si="63"/>
        <v>0.97354633066631779</v>
      </c>
      <c r="Y522" s="14">
        <f t="shared" si="64"/>
        <v>2.645366933368222E-2</v>
      </c>
      <c r="Z522" s="14">
        <f t="shared" si="65"/>
        <v>1</v>
      </c>
    </row>
    <row r="523" spans="1:26" ht="91" outlineLevel="2" x14ac:dyDescent="0.35">
      <c r="A523" s="9" t="s">
        <v>29</v>
      </c>
      <c r="B523" s="9" t="s">
        <v>30</v>
      </c>
      <c r="C523" s="9" t="s">
        <v>139</v>
      </c>
      <c r="D523" s="9" t="s">
        <v>181</v>
      </c>
      <c r="E523" s="9" t="s">
        <v>193</v>
      </c>
      <c r="F523" s="10" t="s">
        <v>34</v>
      </c>
      <c r="G523" s="9">
        <v>1330</v>
      </c>
      <c r="H523" s="9">
        <v>3480</v>
      </c>
      <c r="I523" s="11" t="s">
        <v>194</v>
      </c>
      <c r="J523" s="12">
        <v>36722000</v>
      </c>
      <c r="K523" s="12">
        <v>36722000</v>
      </c>
      <c r="L523" s="12">
        <v>0</v>
      </c>
      <c r="M523" s="13">
        <f t="shared" si="60"/>
        <v>36722000</v>
      </c>
      <c r="N523" s="12">
        <v>0</v>
      </c>
      <c r="O523" s="12">
        <v>5631190</v>
      </c>
      <c r="P523" s="12">
        <v>0</v>
      </c>
      <c r="Q523" s="12">
        <v>31090810</v>
      </c>
      <c r="R523" s="12">
        <v>31090810</v>
      </c>
      <c r="S523" s="12">
        <v>0</v>
      </c>
      <c r="T523" s="12">
        <v>0</v>
      </c>
      <c r="U523" s="12">
        <v>0</v>
      </c>
      <c r="V523" s="13">
        <f t="shared" si="61"/>
        <v>0</v>
      </c>
      <c r="W523" s="14">
        <f t="shared" si="62"/>
        <v>0.84665350471107237</v>
      </c>
      <c r="X523" s="14">
        <f t="shared" si="63"/>
        <v>0.84665350471107237</v>
      </c>
      <c r="Y523" s="14">
        <f t="shared" si="64"/>
        <v>0.15334649528892763</v>
      </c>
      <c r="Z523" s="14">
        <f t="shared" si="65"/>
        <v>1</v>
      </c>
    </row>
    <row r="524" spans="1:26" ht="65" outlineLevel="2" x14ac:dyDescent="0.35">
      <c r="A524" s="9" t="s">
        <v>29</v>
      </c>
      <c r="B524" s="9" t="s">
        <v>30</v>
      </c>
      <c r="C524" s="9" t="s">
        <v>139</v>
      </c>
      <c r="D524" s="9" t="s">
        <v>181</v>
      </c>
      <c r="E524" s="9" t="s">
        <v>195</v>
      </c>
      <c r="F524" s="10" t="s">
        <v>34</v>
      </c>
      <c r="G524" s="9">
        <v>1330</v>
      </c>
      <c r="H524" s="9">
        <v>3480</v>
      </c>
      <c r="I524" s="11" t="s">
        <v>196</v>
      </c>
      <c r="J524" s="12">
        <v>12040000</v>
      </c>
      <c r="K524" s="12">
        <v>12040000</v>
      </c>
      <c r="L524" s="12">
        <v>0</v>
      </c>
      <c r="M524" s="13">
        <f t="shared" si="60"/>
        <v>12040000</v>
      </c>
      <c r="N524" s="12">
        <v>0</v>
      </c>
      <c r="O524" s="12">
        <v>1924000</v>
      </c>
      <c r="P524" s="12">
        <v>0</v>
      </c>
      <c r="Q524" s="12">
        <v>10116000</v>
      </c>
      <c r="R524" s="12">
        <v>10116000</v>
      </c>
      <c r="S524" s="12">
        <v>0</v>
      </c>
      <c r="T524" s="12">
        <v>0</v>
      </c>
      <c r="U524" s="12">
        <v>0</v>
      </c>
      <c r="V524" s="13">
        <f t="shared" si="61"/>
        <v>0</v>
      </c>
      <c r="W524" s="14">
        <f t="shared" si="62"/>
        <v>0.84019933554817272</v>
      </c>
      <c r="X524" s="14">
        <f t="shared" si="63"/>
        <v>0.84019933554817272</v>
      </c>
      <c r="Y524" s="14">
        <f t="shared" si="64"/>
        <v>0.15980066445182725</v>
      </c>
      <c r="Z524" s="14">
        <f t="shared" si="65"/>
        <v>1</v>
      </c>
    </row>
    <row r="525" spans="1:26" ht="78" outlineLevel="2" x14ac:dyDescent="0.35">
      <c r="A525" s="9" t="s">
        <v>199</v>
      </c>
      <c r="B525" s="9" t="s">
        <v>30</v>
      </c>
      <c r="C525" s="9" t="s">
        <v>139</v>
      </c>
      <c r="D525" s="9" t="s">
        <v>140</v>
      </c>
      <c r="E525" s="9" t="s">
        <v>54</v>
      </c>
      <c r="F525" s="10" t="s">
        <v>34</v>
      </c>
      <c r="G525" s="9">
        <v>1310</v>
      </c>
      <c r="H525" s="9">
        <v>3480</v>
      </c>
      <c r="I525" s="11" t="s">
        <v>141</v>
      </c>
      <c r="J525" s="12">
        <v>58442406</v>
      </c>
      <c r="K525" s="12">
        <v>52336189</v>
      </c>
      <c r="L525" s="12">
        <v>0</v>
      </c>
      <c r="M525" s="13">
        <f t="shared" si="60"/>
        <v>52336189</v>
      </c>
      <c r="N525" s="12">
        <v>0</v>
      </c>
      <c r="O525" s="12">
        <v>8560697.3000000007</v>
      </c>
      <c r="P525" s="12">
        <v>0</v>
      </c>
      <c r="Q525" s="12">
        <v>43775491.700000003</v>
      </c>
      <c r="R525" s="12">
        <v>43775491.700000003</v>
      </c>
      <c r="S525" s="12">
        <v>0</v>
      </c>
      <c r="T525" s="12">
        <v>0</v>
      </c>
      <c r="U525" s="12">
        <v>0</v>
      </c>
      <c r="V525" s="13">
        <f t="shared" si="61"/>
        <v>0</v>
      </c>
      <c r="W525" s="14">
        <f t="shared" si="62"/>
        <v>0.83642872238939681</v>
      </c>
      <c r="X525" s="14">
        <f t="shared" si="63"/>
        <v>0.83642872238939681</v>
      </c>
      <c r="Y525" s="14">
        <f t="shared" si="64"/>
        <v>0.16357127761060325</v>
      </c>
      <c r="Z525" s="14">
        <f t="shared" si="65"/>
        <v>1</v>
      </c>
    </row>
    <row r="526" spans="1:26" ht="78" outlineLevel="2" x14ac:dyDescent="0.35">
      <c r="A526" s="9" t="s">
        <v>199</v>
      </c>
      <c r="B526" s="9" t="s">
        <v>30</v>
      </c>
      <c r="C526" s="9" t="s">
        <v>139</v>
      </c>
      <c r="D526" s="9" t="s">
        <v>140</v>
      </c>
      <c r="E526" s="9" t="s">
        <v>142</v>
      </c>
      <c r="F526" s="10" t="s">
        <v>34</v>
      </c>
      <c r="G526" s="9">
        <v>1310</v>
      </c>
      <c r="H526" s="9">
        <v>3480</v>
      </c>
      <c r="I526" s="11" t="s">
        <v>143</v>
      </c>
      <c r="J526" s="12">
        <v>25239977</v>
      </c>
      <c r="K526" s="12">
        <v>25653763</v>
      </c>
      <c r="L526" s="12">
        <v>0</v>
      </c>
      <c r="M526" s="13">
        <f t="shared" si="60"/>
        <v>25653763</v>
      </c>
      <c r="N526" s="12">
        <v>0</v>
      </c>
      <c r="O526" s="12">
        <v>2427288.7000000002</v>
      </c>
      <c r="P526" s="12">
        <v>0</v>
      </c>
      <c r="Q526" s="12">
        <v>23226474.300000001</v>
      </c>
      <c r="R526" s="12">
        <v>23226474.300000001</v>
      </c>
      <c r="S526" s="12">
        <v>0</v>
      </c>
      <c r="T526" s="12">
        <v>0</v>
      </c>
      <c r="U526" s="12">
        <v>0</v>
      </c>
      <c r="V526" s="13">
        <f t="shared" si="61"/>
        <v>0</v>
      </c>
      <c r="W526" s="14">
        <f t="shared" si="62"/>
        <v>0.9053827424849914</v>
      </c>
      <c r="X526" s="14">
        <f t="shared" si="63"/>
        <v>0.9053827424849914</v>
      </c>
      <c r="Y526" s="14">
        <f t="shared" si="64"/>
        <v>9.4617257515008629E-2</v>
      </c>
      <c r="Z526" s="14">
        <f t="shared" si="65"/>
        <v>1</v>
      </c>
    </row>
    <row r="527" spans="1:26" ht="52" outlineLevel="2" x14ac:dyDescent="0.35">
      <c r="A527" s="9" t="s">
        <v>199</v>
      </c>
      <c r="B527" s="9" t="s">
        <v>30</v>
      </c>
      <c r="C527" s="9" t="s">
        <v>139</v>
      </c>
      <c r="D527" s="9" t="s">
        <v>140</v>
      </c>
      <c r="E527" s="9" t="s">
        <v>144</v>
      </c>
      <c r="F527" s="10" t="s">
        <v>34</v>
      </c>
      <c r="G527" s="9">
        <v>1310</v>
      </c>
      <c r="H527" s="9">
        <v>3480</v>
      </c>
      <c r="I527" s="11" t="s">
        <v>145</v>
      </c>
      <c r="J527" s="12">
        <v>5612798290</v>
      </c>
      <c r="K527" s="12">
        <v>4999719871</v>
      </c>
      <c r="L527" s="12">
        <v>0</v>
      </c>
      <c r="M527" s="13">
        <f t="shared" ref="M527:M558" si="66">+K527</f>
        <v>4999719871</v>
      </c>
      <c r="N527" s="12">
        <v>0</v>
      </c>
      <c r="O527" s="12">
        <v>776521363.45000005</v>
      </c>
      <c r="P527" s="12">
        <v>0</v>
      </c>
      <c r="Q527" s="12">
        <v>4223198507.5500002</v>
      </c>
      <c r="R527" s="12">
        <v>4223198507.5500002</v>
      </c>
      <c r="S527" s="12">
        <v>0</v>
      </c>
      <c r="T527" s="12">
        <v>0</v>
      </c>
      <c r="U527" s="12">
        <v>0</v>
      </c>
      <c r="V527" s="13">
        <f t="shared" ref="V527:V558" si="67">+M527-N527-O527-P527-Q527</f>
        <v>0</v>
      </c>
      <c r="W527" s="14">
        <f t="shared" si="62"/>
        <v>0.84468702577636878</v>
      </c>
      <c r="X527" s="14">
        <f t="shared" si="63"/>
        <v>0.84468702577636878</v>
      </c>
      <c r="Y527" s="14">
        <f t="shared" si="64"/>
        <v>0.15531297422363127</v>
      </c>
      <c r="Z527" s="14">
        <f t="shared" si="65"/>
        <v>1</v>
      </c>
    </row>
    <row r="528" spans="1:26" outlineLevel="2" x14ac:dyDescent="0.35">
      <c r="A528" s="9" t="s">
        <v>199</v>
      </c>
      <c r="B528" s="9" t="s">
        <v>30</v>
      </c>
      <c r="C528" s="9" t="s">
        <v>139</v>
      </c>
      <c r="D528" s="9" t="s">
        <v>262</v>
      </c>
      <c r="E528" s="9" t="s">
        <v>33</v>
      </c>
      <c r="F528" s="10" t="s">
        <v>34</v>
      </c>
      <c r="G528" s="9">
        <v>1320</v>
      </c>
      <c r="H528" s="9">
        <v>3480</v>
      </c>
      <c r="I528" s="11" t="s">
        <v>263</v>
      </c>
      <c r="J528" s="12">
        <v>16000000000</v>
      </c>
      <c r="K528" s="12">
        <v>16350775643</v>
      </c>
      <c r="L528" s="12">
        <v>0</v>
      </c>
      <c r="M528" s="13">
        <f t="shared" si="66"/>
        <v>16350775643</v>
      </c>
      <c r="N528" s="12">
        <v>0</v>
      </c>
      <c r="O528" s="12">
        <v>65680.539999999994</v>
      </c>
      <c r="P528" s="12">
        <v>0</v>
      </c>
      <c r="Q528" s="12">
        <v>16350709962.459999</v>
      </c>
      <c r="R528" s="12">
        <v>16342712316.709999</v>
      </c>
      <c r="S528" s="12">
        <v>0</v>
      </c>
      <c r="T528" s="12">
        <v>0</v>
      </c>
      <c r="U528" s="12">
        <v>0</v>
      </c>
      <c r="V528" s="13">
        <f t="shared" si="67"/>
        <v>0</v>
      </c>
      <c r="W528" s="14">
        <f t="shared" si="62"/>
        <v>0.99999598303215487</v>
      </c>
      <c r="X528" s="14">
        <f t="shared" si="63"/>
        <v>0.99999598303215487</v>
      </c>
      <c r="Y528" s="14">
        <f t="shared" si="64"/>
        <v>4.0169678450770478E-6</v>
      </c>
      <c r="Z528" s="14">
        <f t="shared" si="65"/>
        <v>0.99999999999999989</v>
      </c>
    </row>
    <row r="529" spans="1:26" ht="26" outlineLevel="2" x14ac:dyDescent="0.35">
      <c r="A529" s="9" t="s">
        <v>199</v>
      </c>
      <c r="B529" s="9" t="s">
        <v>30</v>
      </c>
      <c r="C529" s="9" t="s">
        <v>139</v>
      </c>
      <c r="D529" s="9" t="s">
        <v>176</v>
      </c>
      <c r="E529" s="9" t="s">
        <v>33</v>
      </c>
      <c r="F529" s="10" t="s">
        <v>34</v>
      </c>
      <c r="G529" s="9">
        <v>1320</v>
      </c>
      <c r="H529" s="9">
        <v>3480</v>
      </c>
      <c r="I529" s="11" t="s">
        <v>177</v>
      </c>
      <c r="J529" s="12">
        <v>39727003</v>
      </c>
      <c r="K529" s="12">
        <v>54427003</v>
      </c>
      <c r="L529" s="12">
        <v>0</v>
      </c>
      <c r="M529" s="13">
        <f t="shared" si="66"/>
        <v>54427003</v>
      </c>
      <c r="N529" s="12">
        <v>0</v>
      </c>
      <c r="O529" s="12">
        <v>60133.35</v>
      </c>
      <c r="P529" s="12">
        <v>0</v>
      </c>
      <c r="Q529" s="12">
        <v>38652319.609999999</v>
      </c>
      <c r="R529" s="12">
        <v>38652319.609999999</v>
      </c>
      <c r="S529" s="12">
        <v>15714550.039999999</v>
      </c>
      <c r="T529" s="12">
        <v>15714550.039999999</v>
      </c>
      <c r="U529" s="12">
        <v>0</v>
      </c>
      <c r="V529" s="13">
        <f t="shared" si="67"/>
        <v>15714550.039999999</v>
      </c>
      <c r="W529" s="14">
        <f t="shared" si="62"/>
        <v>0.71016806878012373</v>
      </c>
      <c r="X529" s="14">
        <f t="shared" si="63"/>
        <v>0.71016806878012373</v>
      </c>
      <c r="Y529" s="14">
        <f t="shared" si="64"/>
        <v>1.1048440422119145E-3</v>
      </c>
      <c r="Z529" s="14">
        <f t="shared" si="65"/>
        <v>0.71127291282233562</v>
      </c>
    </row>
    <row r="530" spans="1:26" ht="78" outlineLevel="2" x14ac:dyDescent="0.35">
      <c r="A530" s="9" t="s">
        <v>199</v>
      </c>
      <c r="B530" s="9" t="s">
        <v>30</v>
      </c>
      <c r="C530" s="9" t="s">
        <v>139</v>
      </c>
      <c r="D530" s="9" t="s">
        <v>264</v>
      </c>
      <c r="E530" s="9" t="s">
        <v>33</v>
      </c>
      <c r="F530" s="10" t="s">
        <v>34</v>
      </c>
      <c r="G530" s="9">
        <v>1320</v>
      </c>
      <c r="H530" s="9">
        <v>3480</v>
      </c>
      <c r="I530" s="11" t="s">
        <v>265</v>
      </c>
      <c r="J530" s="12">
        <v>1089079996</v>
      </c>
      <c r="K530" s="12">
        <v>1109079996</v>
      </c>
      <c r="L530" s="12">
        <v>0</v>
      </c>
      <c r="M530" s="13">
        <f t="shared" si="66"/>
        <v>1109079996</v>
      </c>
      <c r="N530" s="12">
        <v>0</v>
      </c>
      <c r="O530" s="12">
        <v>340078024.13</v>
      </c>
      <c r="P530" s="12">
        <v>0</v>
      </c>
      <c r="Q530" s="12">
        <v>768691471.87</v>
      </c>
      <c r="R530" s="12">
        <v>765786074.77999997</v>
      </c>
      <c r="S530" s="12">
        <v>310500</v>
      </c>
      <c r="T530" s="12">
        <v>310500</v>
      </c>
      <c r="U530" s="12">
        <v>0</v>
      </c>
      <c r="V530" s="13">
        <f t="shared" si="67"/>
        <v>310500</v>
      </c>
      <c r="W530" s="14">
        <f t="shared" si="62"/>
        <v>0.69308929440829981</v>
      </c>
      <c r="X530" s="14">
        <f t="shared" si="63"/>
        <v>0.69308929440829981</v>
      </c>
      <c r="Y530" s="14">
        <f t="shared" si="64"/>
        <v>0.3066307438205747</v>
      </c>
      <c r="Z530" s="14">
        <f t="shared" si="65"/>
        <v>0.99972003822887445</v>
      </c>
    </row>
    <row r="531" spans="1:26" ht="78" outlineLevel="2" x14ac:dyDescent="0.35">
      <c r="A531" s="9" t="s">
        <v>266</v>
      </c>
      <c r="B531" s="9" t="s">
        <v>267</v>
      </c>
      <c r="C531" s="9" t="s">
        <v>139</v>
      </c>
      <c r="D531" s="9" t="s">
        <v>140</v>
      </c>
      <c r="E531" s="9" t="s">
        <v>54</v>
      </c>
      <c r="F531" s="10" t="s">
        <v>34</v>
      </c>
      <c r="G531" s="9">
        <v>1310</v>
      </c>
      <c r="H531" s="9">
        <v>3480</v>
      </c>
      <c r="I531" s="11" t="s">
        <v>141</v>
      </c>
      <c r="J531" s="12">
        <v>1454282</v>
      </c>
      <c r="K531" s="12">
        <v>1454282</v>
      </c>
      <c r="L531" s="12">
        <v>0</v>
      </c>
      <c r="M531" s="13">
        <f t="shared" si="66"/>
        <v>1454282</v>
      </c>
      <c r="N531" s="12">
        <v>0</v>
      </c>
      <c r="O531" s="12">
        <v>503872.14</v>
      </c>
      <c r="P531" s="12">
        <v>0</v>
      </c>
      <c r="Q531" s="12">
        <v>950409.86</v>
      </c>
      <c r="R531" s="12">
        <v>950409.86</v>
      </c>
      <c r="S531" s="12">
        <v>0</v>
      </c>
      <c r="T531" s="12">
        <v>0</v>
      </c>
      <c r="U531" s="12">
        <v>0</v>
      </c>
      <c r="V531" s="13">
        <f t="shared" si="67"/>
        <v>0</v>
      </c>
      <c r="W531" s="14">
        <f t="shared" si="62"/>
        <v>0.65352514849252075</v>
      </c>
      <c r="X531" s="14">
        <f t="shared" si="63"/>
        <v>0.65352514849252075</v>
      </c>
      <c r="Y531" s="14">
        <f t="shared" si="64"/>
        <v>0.34647485150747931</v>
      </c>
      <c r="Z531" s="14">
        <f t="shared" si="65"/>
        <v>1</v>
      </c>
    </row>
    <row r="532" spans="1:26" ht="78" outlineLevel="2" x14ac:dyDescent="0.35">
      <c r="A532" s="9" t="s">
        <v>266</v>
      </c>
      <c r="B532" s="9" t="s">
        <v>267</v>
      </c>
      <c r="C532" s="9" t="s">
        <v>139</v>
      </c>
      <c r="D532" s="9" t="s">
        <v>140</v>
      </c>
      <c r="E532" s="9" t="s">
        <v>142</v>
      </c>
      <c r="F532" s="10" t="s">
        <v>34</v>
      </c>
      <c r="G532" s="9">
        <v>1310</v>
      </c>
      <c r="H532" s="9">
        <v>3480</v>
      </c>
      <c r="I532" s="11" t="s">
        <v>143</v>
      </c>
      <c r="J532" s="12">
        <v>750230</v>
      </c>
      <c r="K532" s="12">
        <v>1350230</v>
      </c>
      <c r="L532" s="12">
        <v>0</v>
      </c>
      <c r="M532" s="13">
        <f t="shared" si="66"/>
        <v>1350230</v>
      </c>
      <c r="N532" s="12">
        <v>0</v>
      </c>
      <c r="O532" s="12">
        <v>615861.15</v>
      </c>
      <c r="P532" s="12">
        <v>0</v>
      </c>
      <c r="Q532" s="12">
        <v>734368.85</v>
      </c>
      <c r="R532" s="12">
        <v>734368.85</v>
      </c>
      <c r="S532" s="12">
        <v>0</v>
      </c>
      <c r="T532" s="12">
        <v>0</v>
      </c>
      <c r="U532" s="12">
        <v>0</v>
      </c>
      <c r="V532" s="13">
        <f t="shared" si="67"/>
        <v>0</v>
      </c>
      <c r="W532" s="14">
        <f t="shared" si="62"/>
        <v>0.54388426416240199</v>
      </c>
      <c r="X532" s="14">
        <f t="shared" si="63"/>
        <v>0.54388426416240199</v>
      </c>
      <c r="Y532" s="14">
        <f t="shared" si="64"/>
        <v>0.45611573583759807</v>
      </c>
      <c r="Z532" s="14">
        <f t="shared" si="65"/>
        <v>1</v>
      </c>
    </row>
    <row r="533" spans="1:26" ht="52" outlineLevel="2" x14ac:dyDescent="0.35">
      <c r="A533" s="9" t="s">
        <v>266</v>
      </c>
      <c r="B533" s="9" t="s">
        <v>267</v>
      </c>
      <c r="C533" s="9" t="s">
        <v>139</v>
      </c>
      <c r="D533" s="9" t="s">
        <v>140</v>
      </c>
      <c r="E533" s="9" t="s">
        <v>144</v>
      </c>
      <c r="F533" s="10" t="s">
        <v>34</v>
      </c>
      <c r="G533" s="9">
        <v>1310</v>
      </c>
      <c r="H533" s="9">
        <v>3480</v>
      </c>
      <c r="I533" s="11" t="s">
        <v>145</v>
      </c>
      <c r="J533" s="12">
        <v>3257163</v>
      </c>
      <c r="K533" s="12">
        <v>4916163</v>
      </c>
      <c r="L533" s="12">
        <v>0</v>
      </c>
      <c r="M533" s="13">
        <f t="shared" si="66"/>
        <v>4916163</v>
      </c>
      <c r="N533" s="12">
        <v>0</v>
      </c>
      <c r="O533" s="12">
        <v>2211725.71</v>
      </c>
      <c r="P533" s="12">
        <v>0</v>
      </c>
      <c r="Q533" s="12">
        <v>2704437.29</v>
      </c>
      <c r="R533" s="12">
        <v>2704437.29</v>
      </c>
      <c r="S533" s="12">
        <v>0</v>
      </c>
      <c r="T533" s="12">
        <v>0</v>
      </c>
      <c r="U533" s="12">
        <v>0</v>
      </c>
      <c r="V533" s="13">
        <f t="shared" si="67"/>
        <v>0</v>
      </c>
      <c r="W533" s="14">
        <f t="shared" si="62"/>
        <v>0.55011139581824287</v>
      </c>
      <c r="X533" s="14">
        <f t="shared" si="63"/>
        <v>0.55011139581824287</v>
      </c>
      <c r="Y533" s="14">
        <f t="shared" si="64"/>
        <v>0.44988860418175719</v>
      </c>
      <c r="Z533" s="14">
        <f t="shared" si="65"/>
        <v>1</v>
      </c>
    </row>
    <row r="534" spans="1:26" ht="26" outlineLevel="2" x14ac:dyDescent="0.35">
      <c r="A534" s="9" t="s">
        <v>266</v>
      </c>
      <c r="B534" s="9" t="s">
        <v>267</v>
      </c>
      <c r="C534" s="9" t="s">
        <v>139</v>
      </c>
      <c r="D534" s="9" t="s">
        <v>176</v>
      </c>
      <c r="E534" s="9" t="s">
        <v>33</v>
      </c>
      <c r="F534" s="10" t="s">
        <v>34</v>
      </c>
      <c r="G534" s="9">
        <v>1320</v>
      </c>
      <c r="H534" s="9">
        <v>3480</v>
      </c>
      <c r="I534" s="11" t="s">
        <v>177</v>
      </c>
      <c r="J534" s="12">
        <v>334446</v>
      </c>
      <c r="K534" s="12">
        <v>4734446</v>
      </c>
      <c r="L534" s="12">
        <v>0</v>
      </c>
      <c r="M534" s="13">
        <f t="shared" si="66"/>
        <v>4734446</v>
      </c>
      <c r="N534" s="12">
        <v>0</v>
      </c>
      <c r="O534" s="12">
        <v>0</v>
      </c>
      <c r="P534" s="12">
        <v>0</v>
      </c>
      <c r="Q534" s="12">
        <v>2095910.79</v>
      </c>
      <c r="R534" s="12">
        <v>2095910.79</v>
      </c>
      <c r="S534" s="12">
        <v>2638535.21</v>
      </c>
      <c r="T534" s="12">
        <v>2638535.21</v>
      </c>
      <c r="U534" s="12">
        <v>0</v>
      </c>
      <c r="V534" s="13">
        <f t="shared" si="67"/>
        <v>2638535.21</v>
      </c>
      <c r="W534" s="14">
        <f t="shared" si="62"/>
        <v>0.44269398996207793</v>
      </c>
      <c r="X534" s="14">
        <f t="shared" si="63"/>
        <v>0.44269398996207793</v>
      </c>
      <c r="Y534" s="14">
        <f t="shared" si="64"/>
        <v>0</v>
      </c>
      <c r="Z534" s="14">
        <f t="shared" si="65"/>
        <v>0.44269398996207793</v>
      </c>
    </row>
    <row r="535" spans="1:26" ht="78" outlineLevel="2" x14ac:dyDescent="0.35">
      <c r="A535" s="9" t="s">
        <v>266</v>
      </c>
      <c r="B535" s="9" t="s">
        <v>268</v>
      </c>
      <c r="C535" s="9" t="s">
        <v>139</v>
      </c>
      <c r="D535" s="9" t="s">
        <v>140</v>
      </c>
      <c r="E535" s="9" t="s">
        <v>54</v>
      </c>
      <c r="F535" s="10" t="s">
        <v>34</v>
      </c>
      <c r="G535" s="9">
        <v>1310</v>
      </c>
      <c r="H535" s="9">
        <v>3480</v>
      </c>
      <c r="I535" s="11" t="s">
        <v>141</v>
      </c>
      <c r="J535" s="12">
        <v>27140500</v>
      </c>
      <c r="K535" s="12">
        <v>22604710</v>
      </c>
      <c r="L535" s="12">
        <v>0</v>
      </c>
      <c r="M535" s="13">
        <f t="shared" si="66"/>
        <v>22604710</v>
      </c>
      <c r="N535" s="12">
        <v>0</v>
      </c>
      <c r="O535" s="12">
        <v>3856725.13</v>
      </c>
      <c r="P535" s="12">
        <v>0</v>
      </c>
      <c r="Q535" s="12">
        <v>18747984.870000001</v>
      </c>
      <c r="R535" s="12">
        <v>18747984.870000001</v>
      </c>
      <c r="S535" s="12">
        <v>0</v>
      </c>
      <c r="T535" s="12">
        <v>0</v>
      </c>
      <c r="U535" s="12">
        <v>0</v>
      </c>
      <c r="V535" s="13">
        <f t="shared" si="67"/>
        <v>0</v>
      </c>
      <c r="W535" s="14">
        <f t="shared" si="62"/>
        <v>0.82938400315686422</v>
      </c>
      <c r="X535" s="14">
        <f t="shared" si="63"/>
        <v>0.82938400315686422</v>
      </c>
      <c r="Y535" s="14">
        <f t="shared" si="64"/>
        <v>0.17061599684313578</v>
      </c>
      <c r="Z535" s="14">
        <f t="shared" si="65"/>
        <v>1</v>
      </c>
    </row>
    <row r="536" spans="1:26" ht="78" outlineLevel="2" x14ac:dyDescent="0.35">
      <c r="A536" s="9" t="s">
        <v>266</v>
      </c>
      <c r="B536" s="9" t="s">
        <v>268</v>
      </c>
      <c r="C536" s="9" t="s">
        <v>139</v>
      </c>
      <c r="D536" s="9" t="s">
        <v>140</v>
      </c>
      <c r="E536" s="9" t="s">
        <v>142</v>
      </c>
      <c r="F536" s="10" t="s">
        <v>34</v>
      </c>
      <c r="G536" s="9">
        <v>1310</v>
      </c>
      <c r="H536" s="9">
        <v>3480</v>
      </c>
      <c r="I536" s="11" t="s">
        <v>143</v>
      </c>
      <c r="J536" s="12">
        <v>14001154</v>
      </c>
      <c r="K536" s="12">
        <v>14029474</v>
      </c>
      <c r="L536" s="12">
        <v>0</v>
      </c>
      <c r="M536" s="13">
        <f t="shared" si="66"/>
        <v>14029474</v>
      </c>
      <c r="N536" s="12">
        <v>0</v>
      </c>
      <c r="O536" s="12">
        <v>1347848.78</v>
      </c>
      <c r="P536" s="12">
        <v>0</v>
      </c>
      <c r="Q536" s="12">
        <v>12681625.220000001</v>
      </c>
      <c r="R536" s="12">
        <v>12681625.220000001</v>
      </c>
      <c r="S536" s="12">
        <v>0</v>
      </c>
      <c r="T536" s="12">
        <v>0</v>
      </c>
      <c r="U536" s="12">
        <v>0</v>
      </c>
      <c r="V536" s="13">
        <f t="shared" si="67"/>
        <v>0</v>
      </c>
      <c r="W536" s="14">
        <f t="shared" si="62"/>
        <v>0.90392734752564496</v>
      </c>
      <c r="X536" s="14">
        <f t="shared" si="63"/>
        <v>0.90392734752564496</v>
      </c>
      <c r="Y536" s="14">
        <f t="shared" si="64"/>
        <v>9.6072652474355064E-2</v>
      </c>
      <c r="Z536" s="14">
        <f t="shared" si="65"/>
        <v>1</v>
      </c>
    </row>
    <row r="537" spans="1:26" ht="91" outlineLevel="2" x14ac:dyDescent="0.35">
      <c r="A537" s="9" t="s">
        <v>266</v>
      </c>
      <c r="B537" s="9" t="s">
        <v>268</v>
      </c>
      <c r="C537" s="9" t="s">
        <v>139</v>
      </c>
      <c r="D537" s="9" t="s">
        <v>140</v>
      </c>
      <c r="E537" s="9" t="s">
        <v>275</v>
      </c>
      <c r="F537" s="10" t="s">
        <v>34</v>
      </c>
      <c r="G537" s="9">
        <v>1310</v>
      </c>
      <c r="H537" s="9">
        <v>3480</v>
      </c>
      <c r="I537" s="11" t="s">
        <v>276</v>
      </c>
      <c r="J537" s="12">
        <v>550000000</v>
      </c>
      <c r="K537" s="12">
        <v>549960424</v>
      </c>
      <c r="L537" s="12">
        <v>0</v>
      </c>
      <c r="M537" s="13">
        <f t="shared" si="66"/>
        <v>549960424</v>
      </c>
      <c r="N537" s="12">
        <v>0</v>
      </c>
      <c r="O537" s="12">
        <v>0</v>
      </c>
      <c r="P537" s="12">
        <v>0</v>
      </c>
      <c r="Q537" s="12">
        <v>549960424</v>
      </c>
      <c r="R537" s="12">
        <v>549960424</v>
      </c>
      <c r="S537" s="12">
        <v>0</v>
      </c>
      <c r="T537" s="12">
        <v>0</v>
      </c>
      <c r="U537" s="12">
        <v>0</v>
      </c>
      <c r="V537" s="13">
        <f t="shared" si="67"/>
        <v>0</v>
      </c>
      <c r="W537" s="14">
        <f t="shared" si="62"/>
        <v>1</v>
      </c>
      <c r="X537" s="14">
        <f t="shared" si="63"/>
        <v>1</v>
      </c>
      <c r="Y537" s="14">
        <f t="shared" si="64"/>
        <v>0</v>
      </c>
      <c r="Z537" s="14">
        <f t="shared" si="65"/>
        <v>1</v>
      </c>
    </row>
    <row r="538" spans="1:26" ht="52" outlineLevel="2" x14ac:dyDescent="0.35">
      <c r="A538" s="9" t="s">
        <v>266</v>
      </c>
      <c r="B538" s="9" t="s">
        <v>268</v>
      </c>
      <c r="C538" s="9" t="s">
        <v>139</v>
      </c>
      <c r="D538" s="9" t="s">
        <v>140</v>
      </c>
      <c r="E538" s="9" t="s">
        <v>144</v>
      </c>
      <c r="F538" s="10" t="s">
        <v>34</v>
      </c>
      <c r="G538" s="9">
        <v>1310</v>
      </c>
      <c r="H538" s="9">
        <v>3480</v>
      </c>
      <c r="I538" s="11" t="s">
        <v>145</v>
      </c>
      <c r="J538" s="12">
        <v>60786747</v>
      </c>
      <c r="K538" s="12">
        <v>61009782</v>
      </c>
      <c r="L538" s="12">
        <v>0</v>
      </c>
      <c r="M538" s="13">
        <f t="shared" si="66"/>
        <v>61009782</v>
      </c>
      <c r="N538" s="12">
        <v>0</v>
      </c>
      <c r="O538" s="12">
        <v>15703497.550000001</v>
      </c>
      <c r="P538" s="12">
        <v>0</v>
      </c>
      <c r="Q538" s="12">
        <v>45306284.450000003</v>
      </c>
      <c r="R538" s="12">
        <v>45306284.450000003</v>
      </c>
      <c r="S538" s="12">
        <v>0</v>
      </c>
      <c r="T538" s="12">
        <v>0</v>
      </c>
      <c r="U538" s="12">
        <v>0</v>
      </c>
      <c r="V538" s="13">
        <f t="shared" si="67"/>
        <v>0</v>
      </c>
      <c r="W538" s="14">
        <f t="shared" si="62"/>
        <v>0.74260688966238242</v>
      </c>
      <c r="X538" s="14">
        <f t="shared" si="63"/>
        <v>0.74260688966238242</v>
      </c>
      <c r="Y538" s="14">
        <f t="shared" si="64"/>
        <v>0.25739311033761769</v>
      </c>
      <c r="Z538" s="14">
        <f t="shared" si="65"/>
        <v>1</v>
      </c>
    </row>
    <row r="539" spans="1:26" ht="143" outlineLevel="2" x14ac:dyDescent="0.35">
      <c r="A539" s="9" t="s">
        <v>266</v>
      </c>
      <c r="B539" s="9" t="s">
        <v>268</v>
      </c>
      <c r="C539" s="9" t="s">
        <v>139</v>
      </c>
      <c r="D539" s="9" t="s">
        <v>140</v>
      </c>
      <c r="E539" s="9" t="s">
        <v>277</v>
      </c>
      <c r="F539" s="10" t="s">
        <v>34</v>
      </c>
      <c r="G539" s="9">
        <v>1310</v>
      </c>
      <c r="H539" s="9">
        <v>3480</v>
      </c>
      <c r="I539" s="11" t="s">
        <v>278</v>
      </c>
      <c r="J539" s="12">
        <v>200000000</v>
      </c>
      <c r="K539" s="12">
        <v>200000000</v>
      </c>
      <c r="L539" s="12">
        <v>0</v>
      </c>
      <c r="M539" s="13">
        <f t="shared" si="66"/>
        <v>200000000</v>
      </c>
      <c r="N539" s="12">
        <v>0</v>
      </c>
      <c r="O539" s="12">
        <v>0</v>
      </c>
      <c r="P539" s="12">
        <v>0</v>
      </c>
      <c r="Q539" s="12">
        <v>200000000</v>
      </c>
      <c r="R539" s="12">
        <v>200000000</v>
      </c>
      <c r="S539" s="12">
        <v>0</v>
      </c>
      <c r="T539" s="12">
        <v>0</v>
      </c>
      <c r="U539" s="12">
        <v>0</v>
      </c>
      <c r="V539" s="13">
        <f t="shared" si="67"/>
        <v>0</v>
      </c>
      <c r="W539" s="14">
        <f t="shared" si="62"/>
        <v>1</v>
      </c>
      <c r="X539" s="14">
        <f t="shared" si="63"/>
        <v>1</v>
      </c>
      <c r="Y539" s="14">
        <f t="shared" si="64"/>
        <v>0</v>
      </c>
      <c r="Z539" s="14">
        <f t="shared" si="65"/>
        <v>1</v>
      </c>
    </row>
    <row r="540" spans="1:26" ht="195" outlineLevel="2" x14ac:dyDescent="0.35">
      <c r="A540" s="9" t="s">
        <v>266</v>
      </c>
      <c r="B540" s="9" t="s">
        <v>268</v>
      </c>
      <c r="C540" s="9" t="s">
        <v>139</v>
      </c>
      <c r="D540" s="9" t="s">
        <v>140</v>
      </c>
      <c r="E540" s="9" t="s">
        <v>279</v>
      </c>
      <c r="F540" s="10" t="s">
        <v>34</v>
      </c>
      <c r="G540" s="9">
        <v>1310</v>
      </c>
      <c r="H540" s="9">
        <v>3480</v>
      </c>
      <c r="I540" s="11" t="s">
        <v>280</v>
      </c>
      <c r="J540" s="12">
        <v>300000000</v>
      </c>
      <c r="K540" s="12">
        <v>300000000</v>
      </c>
      <c r="L540" s="12">
        <v>0</v>
      </c>
      <c r="M540" s="13">
        <f t="shared" si="66"/>
        <v>300000000</v>
      </c>
      <c r="N540" s="12">
        <v>0</v>
      </c>
      <c r="O540" s="12">
        <v>0</v>
      </c>
      <c r="P540" s="12">
        <v>0</v>
      </c>
      <c r="Q540" s="12">
        <v>300000000</v>
      </c>
      <c r="R540" s="12">
        <v>300000000</v>
      </c>
      <c r="S540" s="12">
        <v>0</v>
      </c>
      <c r="T540" s="12">
        <v>0</v>
      </c>
      <c r="U540" s="12">
        <v>0</v>
      </c>
      <c r="V540" s="13">
        <f t="shared" si="67"/>
        <v>0</v>
      </c>
      <c r="W540" s="14">
        <f t="shared" si="62"/>
        <v>1</v>
      </c>
      <c r="X540" s="14">
        <f t="shared" si="63"/>
        <v>1</v>
      </c>
      <c r="Y540" s="14">
        <f t="shared" si="64"/>
        <v>0</v>
      </c>
      <c r="Z540" s="14">
        <f t="shared" si="65"/>
        <v>1</v>
      </c>
    </row>
    <row r="541" spans="1:26" ht="91" outlineLevel="2" x14ac:dyDescent="0.35">
      <c r="A541" s="9" t="s">
        <v>266</v>
      </c>
      <c r="B541" s="9" t="s">
        <v>268</v>
      </c>
      <c r="C541" s="9" t="s">
        <v>139</v>
      </c>
      <c r="D541" s="9" t="s">
        <v>140</v>
      </c>
      <c r="E541" s="9" t="s">
        <v>281</v>
      </c>
      <c r="F541" s="10" t="s">
        <v>34</v>
      </c>
      <c r="G541" s="9">
        <v>1310</v>
      </c>
      <c r="H541" s="9">
        <v>3480</v>
      </c>
      <c r="I541" s="11" t="s">
        <v>282</v>
      </c>
      <c r="J541" s="12">
        <v>70000000</v>
      </c>
      <c r="K541" s="12">
        <v>70000000</v>
      </c>
      <c r="L541" s="12">
        <v>0</v>
      </c>
      <c r="M541" s="13">
        <f t="shared" si="66"/>
        <v>70000000</v>
      </c>
      <c r="N541" s="12">
        <v>0</v>
      </c>
      <c r="O541" s="12">
        <v>0</v>
      </c>
      <c r="P541" s="12">
        <v>0</v>
      </c>
      <c r="Q541" s="12">
        <v>70000000</v>
      </c>
      <c r="R541" s="12">
        <v>70000000</v>
      </c>
      <c r="S541" s="12">
        <v>0</v>
      </c>
      <c r="T541" s="12">
        <v>0</v>
      </c>
      <c r="U541" s="12">
        <v>0</v>
      </c>
      <c r="V541" s="13">
        <f t="shared" si="67"/>
        <v>0</v>
      </c>
      <c r="W541" s="14">
        <f t="shared" si="62"/>
        <v>1</v>
      </c>
      <c r="X541" s="14">
        <f t="shared" si="63"/>
        <v>1</v>
      </c>
      <c r="Y541" s="14">
        <f t="shared" si="64"/>
        <v>0</v>
      </c>
      <c r="Z541" s="14">
        <f t="shared" si="65"/>
        <v>1</v>
      </c>
    </row>
    <row r="542" spans="1:26" ht="78" outlineLevel="2" x14ac:dyDescent="0.35">
      <c r="A542" s="9" t="s">
        <v>266</v>
      </c>
      <c r="B542" s="9" t="s">
        <v>268</v>
      </c>
      <c r="C542" s="9" t="s">
        <v>139</v>
      </c>
      <c r="D542" s="9" t="s">
        <v>140</v>
      </c>
      <c r="E542" s="9" t="s">
        <v>146</v>
      </c>
      <c r="F542" s="10" t="s">
        <v>34</v>
      </c>
      <c r="G542" s="9">
        <v>1310</v>
      </c>
      <c r="H542" s="9">
        <v>3480</v>
      </c>
      <c r="I542" s="11" t="s">
        <v>283</v>
      </c>
      <c r="J542" s="12">
        <v>30000000</v>
      </c>
      <c r="K542" s="12">
        <v>30000000</v>
      </c>
      <c r="L542" s="12">
        <v>0</v>
      </c>
      <c r="M542" s="13">
        <f t="shared" si="66"/>
        <v>30000000</v>
      </c>
      <c r="N542" s="12">
        <v>0</v>
      </c>
      <c r="O542" s="12">
        <v>0</v>
      </c>
      <c r="P542" s="12">
        <v>0</v>
      </c>
      <c r="Q542" s="12">
        <v>30000000</v>
      </c>
      <c r="R542" s="12">
        <v>30000000</v>
      </c>
      <c r="S542" s="12">
        <v>0</v>
      </c>
      <c r="T542" s="12">
        <v>0</v>
      </c>
      <c r="U542" s="12">
        <v>0</v>
      </c>
      <c r="V542" s="13">
        <f t="shared" si="67"/>
        <v>0</v>
      </c>
      <c r="W542" s="14">
        <f t="shared" si="62"/>
        <v>1</v>
      </c>
      <c r="X542" s="14">
        <f t="shared" si="63"/>
        <v>1</v>
      </c>
      <c r="Y542" s="14">
        <f t="shared" si="64"/>
        <v>0</v>
      </c>
      <c r="Z542" s="14">
        <f t="shared" si="65"/>
        <v>1</v>
      </c>
    </row>
    <row r="543" spans="1:26" ht="182" outlineLevel="2" x14ac:dyDescent="0.35">
      <c r="A543" s="9" t="s">
        <v>266</v>
      </c>
      <c r="B543" s="9" t="s">
        <v>268</v>
      </c>
      <c r="C543" s="9" t="s">
        <v>139</v>
      </c>
      <c r="D543" s="9" t="s">
        <v>140</v>
      </c>
      <c r="E543" s="9" t="s">
        <v>284</v>
      </c>
      <c r="F543" s="10" t="s">
        <v>34</v>
      </c>
      <c r="G543" s="9">
        <v>1310</v>
      </c>
      <c r="H543" s="9">
        <v>3480</v>
      </c>
      <c r="I543" s="11" t="s">
        <v>285</v>
      </c>
      <c r="J543" s="37" t="s">
        <v>447</v>
      </c>
      <c r="K543" s="12">
        <v>21262420</v>
      </c>
      <c r="L543" s="12">
        <v>0</v>
      </c>
      <c r="M543" s="13">
        <f t="shared" si="66"/>
        <v>21262420</v>
      </c>
      <c r="N543" s="12">
        <v>0</v>
      </c>
      <c r="O543" s="12">
        <v>0</v>
      </c>
      <c r="P543" s="12">
        <v>0</v>
      </c>
      <c r="Q543" s="12">
        <v>15168000</v>
      </c>
      <c r="R543" s="12">
        <v>15168000</v>
      </c>
      <c r="S543" s="12">
        <v>6094420</v>
      </c>
      <c r="T543" s="12">
        <v>6094420</v>
      </c>
      <c r="U543" s="12">
        <v>0</v>
      </c>
      <c r="V543" s="13">
        <f t="shared" si="67"/>
        <v>6094420</v>
      </c>
      <c r="W543" s="14">
        <f t="shared" si="62"/>
        <v>0.71337129075617922</v>
      </c>
      <c r="X543" s="14">
        <f t="shared" si="63"/>
        <v>0.71337129075617922</v>
      </c>
      <c r="Y543" s="14">
        <f t="shared" si="64"/>
        <v>0</v>
      </c>
      <c r="Z543" s="14">
        <f t="shared" si="65"/>
        <v>0.71337129075617922</v>
      </c>
    </row>
    <row r="544" spans="1:26" ht="52" outlineLevel="2" x14ac:dyDescent="0.35">
      <c r="A544" s="9" t="s">
        <v>266</v>
      </c>
      <c r="B544" s="9" t="s">
        <v>268</v>
      </c>
      <c r="C544" s="9" t="s">
        <v>139</v>
      </c>
      <c r="D544" s="9" t="s">
        <v>286</v>
      </c>
      <c r="E544" s="9" t="s">
        <v>33</v>
      </c>
      <c r="F544" s="10" t="s">
        <v>34</v>
      </c>
      <c r="G544" s="9">
        <v>1320</v>
      </c>
      <c r="H544" s="9">
        <v>3480</v>
      </c>
      <c r="I544" s="11" t="s">
        <v>287</v>
      </c>
      <c r="J544" s="12">
        <v>1400000</v>
      </c>
      <c r="K544" s="12">
        <v>1400000</v>
      </c>
      <c r="L544" s="12">
        <v>0</v>
      </c>
      <c r="M544" s="13">
        <f t="shared" si="66"/>
        <v>1400000</v>
      </c>
      <c r="N544" s="12">
        <v>0</v>
      </c>
      <c r="O544" s="12">
        <v>0</v>
      </c>
      <c r="P544" s="12">
        <v>0</v>
      </c>
      <c r="Q544" s="12">
        <v>0</v>
      </c>
      <c r="R544" s="12">
        <v>0</v>
      </c>
      <c r="S544" s="12">
        <v>1400000</v>
      </c>
      <c r="T544" s="12">
        <v>1400000</v>
      </c>
      <c r="U544" s="12">
        <v>0</v>
      </c>
      <c r="V544" s="13">
        <f t="shared" si="67"/>
        <v>1400000</v>
      </c>
      <c r="W544" s="14">
        <f t="shared" si="62"/>
        <v>0</v>
      </c>
      <c r="X544" s="14">
        <f t="shared" si="63"/>
        <v>0</v>
      </c>
      <c r="Y544" s="14">
        <f t="shared" si="64"/>
        <v>0</v>
      </c>
      <c r="Z544" s="14">
        <f t="shared" si="65"/>
        <v>0</v>
      </c>
    </row>
    <row r="545" spans="1:26" ht="26" outlineLevel="2" x14ac:dyDescent="0.35">
      <c r="A545" s="9" t="s">
        <v>266</v>
      </c>
      <c r="B545" s="9" t="s">
        <v>268</v>
      </c>
      <c r="C545" s="9" t="s">
        <v>139</v>
      </c>
      <c r="D545" s="9" t="s">
        <v>176</v>
      </c>
      <c r="E545" s="9" t="s">
        <v>33</v>
      </c>
      <c r="F545" s="10" t="s">
        <v>34</v>
      </c>
      <c r="G545" s="9">
        <v>1320</v>
      </c>
      <c r="H545" s="9">
        <v>3480</v>
      </c>
      <c r="I545" s="11" t="s">
        <v>177</v>
      </c>
      <c r="J545" s="12">
        <v>34411201</v>
      </c>
      <c r="K545" s="12">
        <v>29052201</v>
      </c>
      <c r="L545" s="12">
        <v>0</v>
      </c>
      <c r="M545" s="13">
        <f t="shared" si="66"/>
        <v>29052201</v>
      </c>
      <c r="N545" s="12">
        <v>0</v>
      </c>
      <c r="O545" s="12">
        <v>0</v>
      </c>
      <c r="P545" s="12">
        <v>0</v>
      </c>
      <c r="Q545" s="12">
        <v>15072977.85</v>
      </c>
      <c r="R545" s="12">
        <v>15072977.85</v>
      </c>
      <c r="S545" s="12">
        <v>13979223.15</v>
      </c>
      <c r="T545" s="12">
        <v>13979223.15</v>
      </c>
      <c r="U545" s="12">
        <v>0</v>
      </c>
      <c r="V545" s="13">
        <f t="shared" si="67"/>
        <v>13979223.15</v>
      </c>
      <c r="W545" s="14">
        <f t="shared" si="62"/>
        <v>0.51882395588547658</v>
      </c>
      <c r="X545" s="14">
        <f t="shared" si="63"/>
        <v>0.51882395588547658</v>
      </c>
      <c r="Y545" s="14">
        <f t="shared" si="64"/>
        <v>0</v>
      </c>
      <c r="Z545" s="14">
        <f t="shared" si="65"/>
        <v>0.51882395588547658</v>
      </c>
    </row>
    <row r="546" spans="1:26" ht="91" outlineLevel="2" x14ac:dyDescent="0.35">
      <c r="A546" s="9" t="s">
        <v>266</v>
      </c>
      <c r="B546" s="9" t="s">
        <v>268</v>
      </c>
      <c r="C546" s="9" t="s">
        <v>139</v>
      </c>
      <c r="D546" s="9" t="s">
        <v>288</v>
      </c>
      <c r="E546" s="9" t="s">
        <v>144</v>
      </c>
      <c r="F546" s="10" t="s">
        <v>34</v>
      </c>
      <c r="G546" s="9">
        <v>1320</v>
      </c>
      <c r="H546" s="9">
        <v>3480</v>
      </c>
      <c r="I546" s="11" t="s">
        <v>289</v>
      </c>
      <c r="J546" s="12">
        <v>150000000</v>
      </c>
      <c r="K546" s="12">
        <v>150000000</v>
      </c>
      <c r="L546" s="12">
        <v>0</v>
      </c>
      <c r="M546" s="13">
        <f t="shared" si="66"/>
        <v>150000000</v>
      </c>
      <c r="N546" s="12">
        <v>0</v>
      </c>
      <c r="O546" s="12">
        <v>0</v>
      </c>
      <c r="P546" s="12">
        <v>0</v>
      </c>
      <c r="Q546" s="12">
        <v>150000000</v>
      </c>
      <c r="R546" s="12">
        <v>150000000</v>
      </c>
      <c r="S546" s="12">
        <v>0</v>
      </c>
      <c r="T546" s="12">
        <v>0</v>
      </c>
      <c r="U546" s="12">
        <v>0</v>
      </c>
      <c r="V546" s="13">
        <f t="shared" si="67"/>
        <v>0</v>
      </c>
      <c r="W546" s="14">
        <f t="shared" si="62"/>
        <v>1</v>
      </c>
      <c r="X546" s="14">
        <f t="shared" si="63"/>
        <v>1</v>
      </c>
      <c r="Y546" s="14">
        <f t="shared" si="64"/>
        <v>0</v>
      </c>
      <c r="Z546" s="14">
        <f t="shared" si="65"/>
        <v>1</v>
      </c>
    </row>
    <row r="547" spans="1:26" ht="195" outlineLevel="2" x14ac:dyDescent="0.35">
      <c r="A547" s="9" t="s">
        <v>266</v>
      </c>
      <c r="B547" s="9" t="s">
        <v>268</v>
      </c>
      <c r="C547" s="9" t="s">
        <v>139</v>
      </c>
      <c r="D547" s="9" t="s">
        <v>288</v>
      </c>
      <c r="E547" s="9" t="s">
        <v>290</v>
      </c>
      <c r="F547" s="10" t="s">
        <v>34</v>
      </c>
      <c r="G547" s="9">
        <v>1320</v>
      </c>
      <c r="H547" s="9">
        <v>3480</v>
      </c>
      <c r="I547" s="11" t="s">
        <v>291</v>
      </c>
      <c r="J547" s="12">
        <v>76500000</v>
      </c>
      <c r="K547" s="12">
        <v>76500000</v>
      </c>
      <c r="L547" s="12">
        <v>0</v>
      </c>
      <c r="M547" s="13">
        <f t="shared" si="66"/>
        <v>76500000</v>
      </c>
      <c r="N547" s="12">
        <v>0</v>
      </c>
      <c r="O547" s="12">
        <v>0</v>
      </c>
      <c r="P547" s="12">
        <v>0</v>
      </c>
      <c r="Q547" s="12">
        <v>76500000</v>
      </c>
      <c r="R547" s="12">
        <v>76500000</v>
      </c>
      <c r="S547" s="12">
        <v>0</v>
      </c>
      <c r="T547" s="12">
        <v>0</v>
      </c>
      <c r="U547" s="12">
        <v>0</v>
      </c>
      <c r="V547" s="13">
        <f t="shared" si="67"/>
        <v>0</v>
      </c>
      <c r="W547" s="14">
        <f t="shared" si="62"/>
        <v>1</v>
      </c>
      <c r="X547" s="14">
        <f t="shared" si="63"/>
        <v>1</v>
      </c>
      <c r="Y547" s="14">
        <f t="shared" si="64"/>
        <v>0</v>
      </c>
      <c r="Z547" s="14">
        <f t="shared" si="65"/>
        <v>1</v>
      </c>
    </row>
    <row r="548" spans="1:26" ht="78" outlineLevel="2" x14ac:dyDescent="0.35">
      <c r="A548" s="9" t="s">
        <v>266</v>
      </c>
      <c r="B548" s="9" t="s">
        <v>268</v>
      </c>
      <c r="C548" s="9" t="s">
        <v>139</v>
      </c>
      <c r="D548" s="9" t="s">
        <v>264</v>
      </c>
      <c r="E548" s="9" t="s">
        <v>33</v>
      </c>
      <c r="F548" s="10" t="s">
        <v>34</v>
      </c>
      <c r="G548" s="9">
        <v>1320</v>
      </c>
      <c r="H548" s="9">
        <v>3480</v>
      </c>
      <c r="I548" s="11" t="s">
        <v>292</v>
      </c>
      <c r="J548" s="37" t="s">
        <v>447</v>
      </c>
      <c r="K548" s="12">
        <v>39576</v>
      </c>
      <c r="L548" s="12">
        <v>0</v>
      </c>
      <c r="M548" s="13">
        <f t="shared" si="66"/>
        <v>39576</v>
      </c>
      <c r="N548" s="12">
        <v>0</v>
      </c>
      <c r="O548" s="12">
        <v>0</v>
      </c>
      <c r="P548" s="12">
        <v>0</v>
      </c>
      <c r="Q548" s="12">
        <v>39575.25</v>
      </c>
      <c r="R548" s="12">
        <v>39575.25</v>
      </c>
      <c r="S548" s="12">
        <v>0.75</v>
      </c>
      <c r="T548" s="12">
        <v>0.75</v>
      </c>
      <c r="U548" s="12">
        <v>0</v>
      </c>
      <c r="V548" s="13">
        <f t="shared" si="67"/>
        <v>0.75</v>
      </c>
      <c r="W548" s="14">
        <f t="shared" si="62"/>
        <v>0.9999810491206792</v>
      </c>
      <c r="X548" s="14">
        <f t="shared" si="63"/>
        <v>0.9999810491206792</v>
      </c>
      <c r="Y548" s="14">
        <f t="shared" si="64"/>
        <v>0</v>
      </c>
      <c r="Z548" s="14">
        <f t="shared" si="65"/>
        <v>0.9999810491206792</v>
      </c>
    </row>
    <row r="549" spans="1:26" ht="182" outlineLevel="2" x14ac:dyDescent="0.35">
      <c r="A549" s="9" t="s">
        <v>266</v>
      </c>
      <c r="B549" s="9" t="s">
        <v>268</v>
      </c>
      <c r="C549" s="9" t="s">
        <v>139</v>
      </c>
      <c r="D549" s="9" t="s">
        <v>293</v>
      </c>
      <c r="E549" s="9" t="s">
        <v>54</v>
      </c>
      <c r="F549" s="10" t="s">
        <v>34</v>
      </c>
      <c r="G549" s="9">
        <v>1330</v>
      </c>
      <c r="H549" s="9">
        <v>3480</v>
      </c>
      <c r="I549" s="11" t="s">
        <v>294</v>
      </c>
      <c r="J549" s="12">
        <v>429342668</v>
      </c>
      <c r="K549" s="12">
        <v>395265577</v>
      </c>
      <c r="L549" s="12">
        <v>100269800.2</v>
      </c>
      <c r="M549" s="13">
        <f t="shared" si="66"/>
        <v>395265577</v>
      </c>
      <c r="N549" s="12">
        <v>0</v>
      </c>
      <c r="O549" s="12">
        <v>0</v>
      </c>
      <c r="P549" s="12">
        <v>0</v>
      </c>
      <c r="Q549" s="12">
        <v>294995776.80000001</v>
      </c>
      <c r="R549" s="12">
        <v>294995776.80000001</v>
      </c>
      <c r="S549" s="12">
        <v>100269800.2</v>
      </c>
      <c r="T549" s="12">
        <v>100269800.2</v>
      </c>
      <c r="U549" s="12">
        <v>0</v>
      </c>
      <c r="V549" s="13">
        <f t="shared" si="67"/>
        <v>100269800.19999999</v>
      </c>
      <c r="W549" s="14">
        <f t="shared" si="62"/>
        <v>0.74632296350967087</v>
      </c>
      <c r="X549" s="14">
        <f t="shared" si="63"/>
        <v>0.74632296350967087</v>
      </c>
      <c r="Y549" s="14">
        <f t="shared" si="64"/>
        <v>0</v>
      </c>
      <c r="Z549" s="14">
        <f t="shared" si="65"/>
        <v>0.74632296350967087</v>
      </c>
    </row>
    <row r="550" spans="1:26" ht="78" outlineLevel="2" x14ac:dyDescent="0.35">
      <c r="A550" s="9" t="s">
        <v>266</v>
      </c>
      <c r="B550" s="9" t="s">
        <v>295</v>
      </c>
      <c r="C550" s="9" t="s">
        <v>139</v>
      </c>
      <c r="D550" s="9" t="s">
        <v>140</v>
      </c>
      <c r="E550" s="9" t="s">
        <v>54</v>
      </c>
      <c r="F550" s="10" t="s">
        <v>34</v>
      </c>
      <c r="G550" s="9">
        <v>1310</v>
      </c>
      <c r="H550" s="9">
        <v>3480</v>
      </c>
      <c r="I550" s="11" t="s">
        <v>141</v>
      </c>
      <c r="J550" s="12">
        <v>5369504</v>
      </c>
      <c r="K550" s="12">
        <v>5329390</v>
      </c>
      <c r="L550" s="12">
        <v>0</v>
      </c>
      <c r="M550" s="13">
        <f t="shared" si="66"/>
        <v>5329390</v>
      </c>
      <c r="N550" s="12">
        <v>0</v>
      </c>
      <c r="O550" s="12">
        <v>1486589.47</v>
      </c>
      <c r="P550" s="12">
        <v>0</v>
      </c>
      <c r="Q550" s="12">
        <v>3842800.53</v>
      </c>
      <c r="R550" s="12">
        <v>3842800.53</v>
      </c>
      <c r="S550" s="12">
        <v>0</v>
      </c>
      <c r="T550" s="12">
        <v>0</v>
      </c>
      <c r="U550" s="12">
        <v>0</v>
      </c>
      <c r="V550" s="13">
        <f t="shared" si="67"/>
        <v>0</v>
      </c>
      <c r="W550" s="14">
        <f t="shared" si="62"/>
        <v>0.72105823180514084</v>
      </c>
      <c r="X550" s="14">
        <f t="shared" si="63"/>
        <v>0.72105823180514084</v>
      </c>
      <c r="Y550" s="14">
        <f t="shared" si="64"/>
        <v>0.27894176819485905</v>
      </c>
      <c r="Z550" s="14">
        <f t="shared" si="65"/>
        <v>0.99999999999999989</v>
      </c>
    </row>
    <row r="551" spans="1:26" ht="78" outlineLevel="2" x14ac:dyDescent="0.35">
      <c r="A551" s="9" t="s">
        <v>266</v>
      </c>
      <c r="B551" s="9" t="s">
        <v>295</v>
      </c>
      <c r="C551" s="9" t="s">
        <v>139</v>
      </c>
      <c r="D551" s="9" t="s">
        <v>140</v>
      </c>
      <c r="E551" s="9" t="s">
        <v>142</v>
      </c>
      <c r="F551" s="10" t="s">
        <v>34</v>
      </c>
      <c r="G551" s="9">
        <v>1310</v>
      </c>
      <c r="H551" s="9">
        <v>3480</v>
      </c>
      <c r="I551" s="11" t="s">
        <v>143</v>
      </c>
      <c r="J551" s="12">
        <v>2770003</v>
      </c>
      <c r="K551" s="12">
        <v>2747433</v>
      </c>
      <c r="L551" s="12">
        <v>0</v>
      </c>
      <c r="M551" s="13">
        <f t="shared" si="66"/>
        <v>2747433</v>
      </c>
      <c r="N551" s="12">
        <v>0</v>
      </c>
      <c r="O551" s="12">
        <v>306680.24</v>
      </c>
      <c r="P551" s="12">
        <v>0</v>
      </c>
      <c r="Q551" s="12">
        <v>2440752.7599999998</v>
      </c>
      <c r="R551" s="12">
        <v>2440752.7599999998</v>
      </c>
      <c r="S551" s="12">
        <v>0</v>
      </c>
      <c r="T551" s="12">
        <v>0</v>
      </c>
      <c r="U551" s="12">
        <v>0</v>
      </c>
      <c r="V551" s="13">
        <f t="shared" si="67"/>
        <v>0</v>
      </c>
      <c r="W551" s="14">
        <f t="shared" si="62"/>
        <v>0.88837571653248681</v>
      </c>
      <c r="X551" s="14">
        <f t="shared" si="63"/>
        <v>0.88837571653248681</v>
      </c>
      <c r="Y551" s="14">
        <f t="shared" si="64"/>
        <v>0.11162428346751313</v>
      </c>
      <c r="Z551" s="14">
        <f t="shared" si="65"/>
        <v>1</v>
      </c>
    </row>
    <row r="552" spans="1:26" ht="52" outlineLevel="2" x14ac:dyDescent="0.35">
      <c r="A552" s="9" t="s">
        <v>266</v>
      </c>
      <c r="B552" s="9" t="s">
        <v>295</v>
      </c>
      <c r="C552" s="9" t="s">
        <v>139</v>
      </c>
      <c r="D552" s="9" t="s">
        <v>140</v>
      </c>
      <c r="E552" s="9" t="s">
        <v>144</v>
      </c>
      <c r="F552" s="10" t="s">
        <v>34</v>
      </c>
      <c r="G552" s="9">
        <v>1310</v>
      </c>
      <c r="H552" s="9">
        <v>3480</v>
      </c>
      <c r="I552" s="11" t="s">
        <v>145</v>
      </c>
      <c r="J552" s="12">
        <v>12026112</v>
      </c>
      <c r="K552" s="12">
        <v>11939171</v>
      </c>
      <c r="L552" s="12">
        <v>0</v>
      </c>
      <c r="M552" s="13">
        <f t="shared" si="66"/>
        <v>11939171</v>
      </c>
      <c r="N552" s="12">
        <v>0</v>
      </c>
      <c r="O552" s="12">
        <v>3417911.34</v>
      </c>
      <c r="P552" s="12">
        <v>0</v>
      </c>
      <c r="Q552" s="12">
        <v>8521259.6600000001</v>
      </c>
      <c r="R552" s="12">
        <v>8521259.6600000001</v>
      </c>
      <c r="S552" s="12">
        <v>0</v>
      </c>
      <c r="T552" s="12">
        <v>0</v>
      </c>
      <c r="U552" s="12">
        <v>0</v>
      </c>
      <c r="V552" s="13">
        <f t="shared" si="67"/>
        <v>0</v>
      </c>
      <c r="W552" s="14">
        <f t="shared" si="62"/>
        <v>0.71372289248558385</v>
      </c>
      <c r="X552" s="14">
        <f t="shared" si="63"/>
        <v>0.71372289248558385</v>
      </c>
      <c r="Y552" s="14">
        <f t="shared" si="64"/>
        <v>0.28627710751441621</v>
      </c>
      <c r="Z552" s="14">
        <f t="shared" si="65"/>
        <v>1</v>
      </c>
    </row>
    <row r="553" spans="1:26" ht="26" outlineLevel="2" x14ac:dyDescent="0.35">
      <c r="A553" s="9" t="s">
        <v>266</v>
      </c>
      <c r="B553" s="9" t="s">
        <v>295</v>
      </c>
      <c r="C553" s="9" t="s">
        <v>139</v>
      </c>
      <c r="D553" s="9" t="s">
        <v>176</v>
      </c>
      <c r="E553" s="9" t="s">
        <v>33</v>
      </c>
      <c r="F553" s="10" t="s">
        <v>34</v>
      </c>
      <c r="G553" s="9">
        <v>1320</v>
      </c>
      <c r="H553" s="9">
        <v>3480</v>
      </c>
      <c r="I553" s="11" t="s">
        <v>177</v>
      </c>
      <c r="J553" s="12">
        <v>14723621</v>
      </c>
      <c r="K553" s="12">
        <v>14723621</v>
      </c>
      <c r="L553" s="12">
        <v>0</v>
      </c>
      <c r="M553" s="13">
        <f t="shared" si="66"/>
        <v>14723621</v>
      </c>
      <c r="N553" s="12">
        <v>0</v>
      </c>
      <c r="O553" s="12">
        <v>0</v>
      </c>
      <c r="P553" s="12">
        <v>0</v>
      </c>
      <c r="Q553" s="12">
        <v>9371106.9800000004</v>
      </c>
      <c r="R553" s="12">
        <v>9371106.9800000004</v>
      </c>
      <c r="S553" s="12">
        <v>5352514.0199999996</v>
      </c>
      <c r="T553" s="12">
        <v>5352514.0199999996</v>
      </c>
      <c r="U553" s="12">
        <v>0</v>
      </c>
      <c r="V553" s="13">
        <f t="shared" si="67"/>
        <v>5352514.0199999996</v>
      </c>
      <c r="W553" s="14">
        <f t="shared" si="62"/>
        <v>0.63646754966050811</v>
      </c>
      <c r="X553" s="14">
        <f t="shared" si="63"/>
        <v>0.63646754966050811</v>
      </c>
      <c r="Y553" s="14">
        <f t="shared" si="64"/>
        <v>0</v>
      </c>
      <c r="Z553" s="14">
        <f t="shared" si="65"/>
        <v>0.63646754966050811</v>
      </c>
    </row>
    <row r="554" spans="1:26" ht="91" outlineLevel="2" x14ac:dyDescent="0.35">
      <c r="A554" s="9" t="s">
        <v>266</v>
      </c>
      <c r="B554" s="9" t="s">
        <v>295</v>
      </c>
      <c r="C554" s="9" t="s">
        <v>139</v>
      </c>
      <c r="D554" s="9" t="s">
        <v>264</v>
      </c>
      <c r="E554" s="9" t="s">
        <v>33</v>
      </c>
      <c r="F554" s="10" t="s">
        <v>34</v>
      </c>
      <c r="G554" s="9">
        <v>1320</v>
      </c>
      <c r="H554" s="9">
        <v>3480</v>
      </c>
      <c r="I554" s="11" t="s">
        <v>300</v>
      </c>
      <c r="J554" s="12">
        <v>10000000</v>
      </c>
      <c r="K554" s="12">
        <v>262500</v>
      </c>
      <c r="L554" s="12">
        <v>0</v>
      </c>
      <c r="M554" s="13">
        <f t="shared" si="66"/>
        <v>262500</v>
      </c>
      <c r="N554" s="12">
        <v>0</v>
      </c>
      <c r="O554" s="12">
        <v>0</v>
      </c>
      <c r="P554" s="12">
        <v>0</v>
      </c>
      <c r="Q554" s="12">
        <v>262500</v>
      </c>
      <c r="R554" s="12">
        <v>262500</v>
      </c>
      <c r="S554" s="12">
        <v>0</v>
      </c>
      <c r="T554" s="12">
        <v>0</v>
      </c>
      <c r="U554" s="12">
        <v>0</v>
      </c>
      <c r="V554" s="13">
        <f t="shared" si="67"/>
        <v>0</v>
      </c>
      <c r="W554" s="14">
        <f t="shared" si="62"/>
        <v>1</v>
      </c>
      <c r="X554" s="14">
        <f t="shared" si="63"/>
        <v>1</v>
      </c>
      <c r="Y554" s="14">
        <f t="shared" si="64"/>
        <v>0</v>
      </c>
      <c r="Z554" s="14">
        <f t="shared" si="65"/>
        <v>1</v>
      </c>
    </row>
    <row r="555" spans="1:26" outlineLevel="2" x14ac:dyDescent="0.35">
      <c r="A555" s="9" t="s">
        <v>266</v>
      </c>
      <c r="B555" s="9" t="s">
        <v>295</v>
      </c>
      <c r="C555" s="9" t="s">
        <v>139</v>
      </c>
      <c r="D555" s="9" t="s">
        <v>301</v>
      </c>
      <c r="E555" s="9" t="s">
        <v>33</v>
      </c>
      <c r="F555" s="10" t="s">
        <v>34</v>
      </c>
      <c r="G555" s="9">
        <v>1320</v>
      </c>
      <c r="H555" s="9">
        <v>3480</v>
      </c>
      <c r="I555" s="11" t="s">
        <v>302</v>
      </c>
      <c r="J555" s="37" t="s">
        <v>447</v>
      </c>
      <c r="K555" s="12">
        <v>22552171</v>
      </c>
      <c r="L555" s="12">
        <v>0</v>
      </c>
      <c r="M555" s="13">
        <f t="shared" si="66"/>
        <v>22552171</v>
      </c>
      <c r="N555" s="12">
        <v>0</v>
      </c>
      <c r="O555" s="12">
        <v>0</v>
      </c>
      <c r="P555" s="12">
        <v>0</v>
      </c>
      <c r="Q555" s="12">
        <v>0</v>
      </c>
      <c r="R555" s="12">
        <v>0</v>
      </c>
      <c r="S555" s="12">
        <v>22552171</v>
      </c>
      <c r="T555" s="12">
        <v>22552171</v>
      </c>
      <c r="U555" s="12">
        <v>0</v>
      </c>
      <c r="V555" s="13">
        <f t="shared" si="67"/>
        <v>22552171</v>
      </c>
      <c r="W555" s="14">
        <f t="shared" si="62"/>
        <v>0</v>
      </c>
      <c r="X555" s="14">
        <f t="shared" si="63"/>
        <v>0</v>
      </c>
      <c r="Y555" s="14">
        <f t="shared" si="64"/>
        <v>0</v>
      </c>
      <c r="Z555" s="14">
        <f t="shared" si="65"/>
        <v>0</v>
      </c>
    </row>
    <row r="556" spans="1:26" ht="286" outlineLevel="2" x14ac:dyDescent="0.35">
      <c r="A556" s="9" t="s">
        <v>266</v>
      </c>
      <c r="B556" s="9" t="s">
        <v>295</v>
      </c>
      <c r="C556" s="9" t="s">
        <v>139</v>
      </c>
      <c r="D556" s="9" t="s">
        <v>181</v>
      </c>
      <c r="E556" s="9" t="s">
        <v>144</v>
      </c>
      <c r="F556" s="10" t="s">
        <v>34</v>
      </c>
      <c r="G556" s="9">
        <v>1330</v>
      </c>
      <c r="H556" s="9">
        <v>3480</v>
      </c>
      <c r="I556" s="11" t="s">
        <v>303</v>
      </c>
      <c r="J556" s="12">
        <v>20000000</v>
      </c>
      <c r="K556" s="12">
        <v>20000000</v>
      </c>
      <c r="L556" s="12">
        <v>0</v>
      </c>
      <c r="M556" s="13">
        <f t="shared" si="66"/>
        <v>20000000</v>
      </c>
      <c r="N556" s="12">
        <v>0</v>
      </c>
      <c r="O556" s="12">
        <v>0</v>
      </c>
      <c r="P556" s="12">
        <v>0</v>
      </c>
      <c r="Q556" s="12">
        <v>0</v>
      </c>
      <c r="R556" s="12">
        <v>0</v>
      </c>
      <c r="S556" s="12">
        <v>20000000</v>
      </c>
      <c r="T556" s="12">
        <v>20000000</v>
      </c>
      <c r="U556" s="12">
        <v>0</v>
      </c>
      <c r="V556" s="13">
        <f t="shared" si="67"/>
        <v>20000000</v>
      </c>
      <c r="W556" s="14">
        <f t="shared" si="62"/>
        <v>0</v>
      </c>
      <c r="X556" s="14">
        <f t="shared" si="63"/>
        <v>0</v>
      </c>
      <c r="Y556" s="14">
        <f t="shared" si="64"/>
        <v>0</v>
      </c>
      <c r="Z556" s="14">
        <f t="shared" si="65"/>
        <v>0</v>
      </c>
    </row>
    <row r="557" spans="1:26" ht="78" outlineLevel="2" x14ac:dyDescent="0.35">
      <c r="A557" s="9" t="s">
        <v>304</v>
      </c>
      <c r="B557" s="9" t="s">
        <v>30</v>
      </c>
      <c r="C557" s="9" t="s">
        <v>139</v>
      </c>
      <c r="D557" s="9" t="s">
        <v>140</v>
      </c>
      <c r="E557" s="9" t="s">
        <v>54</v>
      </c>
      <c r="F557" s="10" t="s">
        <v>34</v>
      </c>
      <c r="G557" s="9">
        <v>1310</v>
      </c>
      <c r="H557" s="9">
        <v>3480</v>
      </c>
      <c r="I557" s="11" t="s">
        <v>141</v>
      </c>
      <c r="J557" s="12">
        <v>9443681</v>
      </c>
      <c r="K557" s="12">
        <v>9377040</v>
      </c>
      <c r="L557" s="12">
        <v>0</v>
      </c>
      <c r="M557" s="13">
        <f t="shared" si="66"/>
        <v>9377040</v>
      </c>
      <c r="N557" s="12">
        <v>0</v>
      </c>
      <c r="O557" s="12">
        <v>2134336.71</v>
      </c>
      <c r="P557" s="12">
        <v>0</v>
      </c>
      <c r="Q557" s="12">
        <v>7242703.29</v>
      </c>
      <c r="R557" s="12">
        <v>7242703.29</v>
      </c>
      <c r="S557" s="12">
        <v>0</v>
      </c>
      <c r="T557" s="12">
        <v>0</v>
      </c>
      <c r="U557" s="12">
        <v>0</v>
      </c>
      <c r="V557" s="13">
        <f t="shared" si="67"/>
        <v>0</v>
      </c>
      <c r="W557" s="14">
        <f t="shared" si="62"/>
        <v>0.77238694620050674</v>
      </c>
      <c r="X557" s="14">
        <f t="shared" si="63"/>
        <v>0.77238694620050674</v>
      </c>
      <c r="Y557" s="14">
        <f t="shared" si="64"/>
        <v>0.22761305379949323</v>
      </c>
      <c r="Z557" s="14">
        <f t="shared" si="65"/>
        <v>1</v>
      </c>
    </row>
    <row r="558" spans="1:26" ht="78" outlineLevel="2" x14ac:dyDescent="0.35">
      <c r="A558" s="9" t="s">
        <v>304</v>
      </c>
      <c r="B558" s="9" t="s">
        <v>30</v>
      </c>
      <c r="C558" s="9" t="s">
        <v>139</v>
      </c>
      <c r="D558" s="9" t="s">
        <v>140</v>
      </c>
      <c r="E558" s="9" t="s">
        <v>142</v>
      </c>
      <c r="F558" s="10" t="s">
        <v>34</v>
      </c>
      <c r="G558" s="9">
        <v>1310</v>
      </c>
      <c r="H558" s="9">
        <v>3480</v>
      </c>
      <c r="I558" s="11" t="s">
        <v>143</v>
      </c>
      <c r="J558" s="12">
        <v>3880336</v>
      </c>
      <c r="K558" s="12">
        <v>4126046</v>
      </c>
      <c r="L558" s="12">
        <v>0</v>
      </c>
      <c r="M558" s="13">
        <f t="shared" si="66"/>
        <v>4126046</v>
      </c>
      <c r="N558" s="12">
        <v>0</v>
      </c>
      <c r="O558" s="12">
        <v>656897.73</v>
      </c>
      <c r="P558" s="12">
        <v>0</v>
      </c>
      <c r="Q558" s="12">
        <v>3469148.27</v>
      </c>
      <c r="R558" s="12">
        <v>3469148.27</v>
      </c>
      <c r="S558" s="12">
        <v>0</v>
      </c>
      <c r="T558" s="12">
        <v>0</v>
      </c>
      <c r="U558" s="12">
        <v>0</v>
      </c>
      <c r="V558" s="13">
        <f t="shared" si="67"/>
        <v>0</v>
      </c>
      <c r="W558" s="14">
        <f t="shared" si="62"/>
        <v>0.84079243663303804</v>
      </c>
      <c r="X558" s="14">
        <f t="shared" si="63"/>
        <v>0.84079243663303804</v>
      </c>
      <c r="Y558" s="14">
        <f t="shared" si="64"/>
        <v>0.15920756336696198</v>
      </c>
      <c r="Z558" s="14">
        <f t="shared" si="65"/>
        <v>1</v>
      </c>
    </row>
    <row r="559" spans="1:26" ht="52" outlineLevel="2" x14ac:dyDescent="0.35">
      <c r="A559" s="9" t="s">
        <v>304</v>
      </c>
      <c r="B559" s="9" t="s">
        <v>30</v>
      </c>
      <c r="C559" s="9" t="s">
        <v>139</v>
      </c>
      <c r="D559" s="9" t="s">
        <v>140</v>
      </c>
      <c r="E559" s="9" t="s">
        <v>144</v>
      </c>
      <c r="F559" s="10" t="s">
        <v>34</v>
      </c>
      <c r="G559" s="9">
        <v>1310</v>
      </c>
      <c r="H559" s="9">
        <v>3480</v>
      </c>
      <c r="I559" s="11" t="s">
        <v>145</v>
      </c>
      <c r="J559" s="12">
        <v>14924826</v>
      </c>
      <c r="K559" s="12">
        <v>16536315</v>
      </c>
      <c r="L559" s="12">
        <v>0</v>
      </c>
      <c r="M559" s="13">
        <f t="shared" ref="M559:M590" si="68">+K559</f>
        <v>16536315</v>
      </c>
      <c r="N559" s="12">
        <v>0</v>
      </c>
      <c r="O559" s="12">
        <v>4407547.25</v>
      </c>
      <c r="P559" s="12">
        <v>0</v>
      </c>
      <c r="Q559" s="12">
        <v>12128767.75</v>
      </c>
      <c r="R559" s="12">
        <v>12128767.75</v>
      </c>
      <c r="S559" s="12">
        <v>0</v>
      </c>
      <c r="T559" s="12">
        <v>0</v>
      </c>
      <c r="U559" s="12">
        <v>0</v>
      </c>
      <c r="V559" s="13">
        <f t="shared" ref="V559:V590" si="69">+M559-N559-O559-P559-Q559</f>
        <v>0</v>
      </c>
      <c r="W559" s="14">
        <f t="shared" si="62"/>
        <v>0.73346254894152663</v>
      </c>
      <c r="X559" s="14">
        <f t="shared" si="63"/>
        <v>0.73346254894152663</v>
      </c>
      <c r="Y559" s="14">
        <f t="shared" si="64"/>
        <v>0.26653745105847343</v>
      </c>
      <c r="Z559" s="14">
        <f t="shared" si="65"/>
        <v>1</v>
      </c>
    </row>
    <row r="560" spans="1:26" ht="26" outlineLevel="2" x14ac:dyDescent="0.35">
      <c r="A560" s="9" t="s">
        <v>304</v>
      </c>
      <c r="B560" s="9" t="s">
        <v>30</v>
      </c>
      <c r="C560" s="9" t="s">
        <v>139</v>
      </c>
      <c r="D560" s="9" t="s">
        <v>176</v>
      </c>
      <c r="E560" s="9" t="s">
        <v>33</v>
      </c>
      <c r="F560" s="10" t="s">
        <v>34</v>
      </c>
      <c r="G560" s="9">
        <v>1320</v>
      </c>
      <c r="H560" s="9">
        <v>3480</v>
      </c>
      <c r="I560" s="11" t="s">
        <v>177</v>
      </c>
      <c r="J560" s="12">
        <v>12704965</v>
      </c>
      <c r="K560" s="12">
        <v>20704965</v>
      </c>
      <c r="L560" s="12">
        <v>0</v>
      </c>
      <c r="M560" s="13">
        <f t="shared" si="68"/>
        <v>20704965</v>
      </c>
      <c r="N560" s="12">
        <v>0</v>
      </c>
      <c r="O560" s="12">
        <v>37628.57</v>
      </c>
      <c r="P560" s="12">
        <v>0</v>
      </c>
      <c r="Q560" s="12">
        <v>12842983.619999999</v>
      </c>
      <c r="R560" s="12">
        <v>12842983.619999999</v>
      </c>
      <c r="S560" s="12">
        <v>7824352.8099999996</v>
      </c>
      <c r="T560" s="12">
        <v>7824352.8099999996</v>
      </c>
      <c r="U560" s="12">
        <v>0</v>
      </c>
      <c r="V560" s="13">
        <f t="shared" si="69"/>
        <v>7824352.8100000005</v>
      </c>
      <c r="W560" s="14">
        <f t="shared" si="62"/>
        <v>0.6202852127496955</v>
      </c>
      <c r="X560" s="14">
        <f t="shared" si="63"/>
        <v>0.6202852127496955</v>
      </c>
      <c r="Y560" s="14">
        <f t="shared" si="64"/>
        <v>1.8173694087384353E-3</v>
      </c>
      <c r="Z560" s="14">
        <f t="shared" si="65"/>
        <v>0.62210258215843395</v>
      </c>
    </row>
    <row r="561" spans="1:26" ht="78" outlineLevel="2" x14ac:dyDescent="0.35">
      <c r="A561" s="9" t="s">
        <v>312</v>
      </c>
      <c r="B561" s="9" t="s">
        <v>30</v>
      </c>
      <c r="C561" s="9" t="s">
        <v>139</v>
      </c>
      <c r="D561" s="9" t="s">
        <v>140</v>
      </c>
      <c r="E561" s="9" t="s">
        <v>54</v>
      </c>
      <c r="F561" s="10" t="s">
        <v>34</v>
      </c>
      <c r="G561" s="9">
        <v>1310</v>
      </c>
      <c r="H561" s="9">
        <v>3480</v>
      </c>
      <c r="I561" s="11" t="s">
        <v>141</v>
      </c>
      <c r="J561" s="12">
        <v>28190110</v>
      </c>
      <c r="K561" s="12">
        <v>26629044</v>
      </c>
      <c r="L561" s="12">
        <v>0</v>
      </c>
      <c r="M561" s="13">
        <f t="shared" si="68"/>
        <v>26629044</v>
      </c>
      <c r="N561" s="12">
        <v>0</v>
      </c>
      <c r="O561" s="12">
        <v>5728196.8399999999</v>
      </c>
      <c r="P561" s="12">
        <v>0</v>
      </c>
      <c r="Q561" s="12">
        <v>20900847.16</v>
      </c>
      <c r="R561" s="12">
        <v>20900847.16</v>
      </c>
      <c r="S561" s="12">
        <v>0</v>
      </c>
      <c r="T561" s="12">
        <v>0</v>
      </c>
      <c r="U561" s="12">
        <v>0</v>
      </c>
      <c r="V561" s="13">
        <f t="shared" si="69"/>
        <v>0</v>
      </c>
      <c r="W561" s="14">
        <f t="shared" si="62"/>
        <v>0.78488912932811261</v>
      </c>
      <c r="X561" s="14">
        <f t="shared" si="63"/>
        <v>0.78488912932811261</v>
      </c>
      <c r="Y561" s="14">
        <f t="shared" si="64"/>
        <v>0.21511087067188742</v>
      </c>
      <c r="Z561" s="14">
        <f t="shared" si="65"/>
        <v>1</v>
      </c>
    </row>
    <row r="562" spans="1:26" ht="78" outlineLevel="2" x14ac:dyDescent="0.35">
      <c r="A562" s="9" t="s">
        <v>312</v>
      </c>
      <c r="B562" s="9" t="s">
        <v>30</v>
      </c>
      <c r="C562" s="9" t="s">
        <v>139</v>
      </c>
      <c r="D562" s="9" t="s">
        <v>140</v>
      </c>
      <c r="E562" s="9" t="s">
        <v>142</v>
      </c>
      <c r="F562" s="10" t="s">
        <v>34</v>
      </c>
      <c r="G562" s="9">
        <v>1310</v>
      </c>
      <c r="H562" s="9">
        <v>3480</v>
      </c>
      <c r="I562" s="11" t="s">
        <v>143</v>
      </c>
      <c r="J562" s="12">
        <v>13825510</v>
      </c>
      <c r="K562" s="12">
        <v>13794722</v>
      </c>
      <c r="L562" s="12">
        <v>0</v>
      </c>
      <c r="M562" s="13">
        <f t="shared" si="68"/>
        <v>13794722</v>
      </c>
      <c r="N562" s="12">
        <v>0</v>
      </c>
      <c r="O562" s="12">
        <v>2015352.53</v>
      </c>
      <c r="P562" s="12">
        <v>0</v>
      </c>
      <c r="Q562" s="12">
        <v>11779369.470000001</v>
      </c>
      <c r="R562" s="12">
        <v>11779369.470000001</v>
      </c>
      <c r="S562" s="12">
        <v>0</v>
      </c>
      <c r="T562" s="12">
        <v>0</v>
      </c>
      <c r="U562" s="12">
        <v>0</v>
      </c>
      <c r="V562" s="13">
        <f t="shared" si="69"/>
        <v>0</v>
      </c>
      <c r="W562" s="14">
        <f t="shared" si="62"/>
        <v>0.85390408520012229</v>
      </c>
      <c r="X562" s="14">
        <f t="shared" si="63"/>
        <v>0.85390408520012229</v>
      </c>
      <c r="Y562" s="14">
        <f t="shared" si="64"/>
        <v>0.14609591479987782</v>
      </c>
      <c r="Z562" s="14">
        <f t="shared" si="65"/>
        <v>1</v>
      </c>
    </row>
    <row r="563" spans="1:26" ht="52" outlineLevel="2" x14ac:dyDescent="0.35">
      <c r="A563" s="9" t="s">
        <v>312</v>
      </c>
      <c r="B563" s="9" t="s">
        <v>30</v>
      </c>
      <c r="C563" s="9" t="s">
        <v>139</v>
      </c>
      <c r="D563" s="9" t="s">
        <v>140</v>
      </c>
      <c r="E563" s="9" t="s">
        <v>144</v>
      </c>
      <c r="F563" s="10" t="s">
        <v>34</v>
      </c>
      <c r="G563" s="9">
        <v>1310</v>
      </c>
      <c r="H563" s="9">
        <v>3480</v>
      </c>
      <c r="I563" s="11" t="s">
        <v>145</v>
      </c>
      <c r="J563" s="12">
        <v>58634093</v>
      </c>
      <c r="K563" s="12">
        <v>58506950</v>
      </c>
      <c r="L563" s="12">
        <v>0</v>
      </c>
      <c r="M563" s="13">
        <f t="shared" si="68"/>
        <v>58506950</v>
      </c>
      <c r="N563" s="12">
        <v>0</v>
      </c>
      <c r="O563" s="12">
        <v>15190796.1</v>
      </c>
      <c r="P563" s="12">
        <v>0</v>
      </c>
      <c r="Q563" s="12">
        <v>43316153.899999999</v>
      </c>
      <c r="R563" s="12">
        <v>43316153.899999999</v>
      </c>
      <c r="S563" s="12">
        <v>0</v>
      </c>
      <c r="T563" s="12">
        <v>0</v>
      </c>
      <c r="U563" s="12">
        <v>0</v>
      </c>
      <c r="V563" s="13">
        <f t="shared" si="69"/>
        <v>0</v>
      </c>
      <c r="W563" s="14">
        <f t="shared" si="62"/>
        <v>0.7403591180193122</v>
      </c>
      <c r="X563" s="14">
        <f t="shared" si="63"/>
        <v>0.7403591180193122</v>
      </c>
      <c r="Y563" s="14">
        <f t="shared" si="64"/>
        <v>0.25964088198068774</v>
      </c>
      <c r="Z563" s="14">
        <f t="shared" si="65"/>
        <v>1</v>
      </c>
    </row>
    <row r="564" spans="1:26" ht="26" outlineLevel="2" x14ac:dyDescent="0.35">
      <c r="A564" s="9" t="s">
        <v>312</v>
      </c>
      <c r="B564" s="9" t="s">
        <v>30</v>
      </c>
      <c r="C564" s="9" t="s">
        <v>139</v>
      </c>
      <c r="D564" s="9" t="s">
        <v>176</v>
      </c>
      <c r="E564" s="9" t="s">
        <v>33</v>
      </c>
      <c r="F564" s="10" t="s">
        <v>34</v>
      </c>
      <c r="G564" s="9">
        <v>1320</v>
      </c>
      <c r="H564" s="9">
        <v>3480</v>
      </c>
      <c r="I564" s="11" t="s">
        <v>177</v>
      </c>
      <c r="J564" s="12">
        <v>31512388</v>
      </c>
      <c r="K564" s="12">
        <v>31512388</v>
      </c>
      <c r="L564" s="12">
        <v>0</v>
      </c>
      <c r="M564" s="13">
        <f t="shared" si="68"/>
        <v>31512388</v>
      </c>
      <c r="N564" s="12">
        <v>0</v>
      </c>
      <c r="O564" s="12">
        <v>0</v>
      </c>
      <c r="P564" s="12">
        <v>0</v>
      </c>
      <c r="Q564" s="12">
        <v>19438563.190000001</v>
      </c>
      <c r="R564" s="12">
        <v>19438563.190000001</v>
      </c>
      <c r="S564" s="12">
        <v>12073824.810000001</v>
      </c>
      <c r="T564" s="12">
        <v>12073824.810000001</v>
      </c>
      <c r="U564" s="12">
        <v>0</v>
      </c>
      <c r="V564" s="13">
        <f t="shared" si="69"/>
        <v>12073824.809999999</v>
      </c>
      <c r="W564" s="14">
        <f t="shared" si="62"/>
        <v>0.61685465379519955</v>
      </c>
      <c r="X564" s="14">
        <f t="shared" si="63"/>
        <v>0.61685465379519955</v>
      </c>
      <c r="Y564" s="14">
        <f t="shared" si="64"/>
        <v>0</v>
      </c>
      <c r="Z564" s="14">
        <f t="shared" si="65"/>
        <v>0.61685465379519955</v>
      </c>
    </row>
    <row r="565" spans="1:26" ht="78" outlineLevel="2" x14ac:dyDescent="0.35">
      <c r="A565" s="9" t="s">
        <v>318</v>
      </c>
      <c r="B565" s="9" t="s">
        <v>30</v>
      </c>
      <c r="C565" s="9" t="s">
        <v>139</v>
      </c>
      <c r="D565" s="9" t="s">
        <v>140</v>
      </c>
      <c r="E565" s="9" t="s">
        <v>54</v>
      </c>
      <c r="F565" s="10" t="s">
        <v>34</v>
      </c>
      <c r="G565" s="9">
        <v>1310</v>
      </c>
      <c r="H565" s="9">
        <v>3480</v>
      </c>
      <c r="I565" s="11" t="s">
        <v>141</v>
      </c>
      <c r="J565" s="12">
        <v>7160195</v>
      </c>
      <c r="K565" s="12">
        <v>6154400</v>
      </c>
      <c r="L565" s="12">
        <v>0</v>
      </c>
      <c r="M565" s="13">
        <f t="shared" si="68"/>
        <v>6154400</v>
      </c>
      <c r="N565" s="12">
        <v>0</v>
      </c>
      <c r="O565" s="12">
        <v>1538422.66</v>
      </c>
      <c r="P565" s="12">
        <v>0</v>
      </c>
      <c r="Q565" s="12">
        <v>4615977.34</v>
      </c>
      <c r="R565" s="12">
        <v>4615977.34</v>
      </c>
      <c r="S565" s="12">
        <v>0</v>
      </c>
      <c r="T565" s="12">
        <v>0</v>
      </c>
      <c r="U565" s="12">
        <v>0</v>
      </c>
      <c r="V565" s="13">
        <f t="shared" si="69"/>
        <v>0</v>
      </c>
      <c r="W565" s="14">
        <f t="shared" si="62"/>
        <v>0.75002881515663589</v>
      </c>
      <c r="X565" s="14">
        <f t="shared" si="63"/>
        <v>0.75002881515663589</v>
      </c>
      <c r="Y565" s="14">
        <f t="shared" si="64"/>
        <v>0.24997118484336409</v>
      </c>
      <c r="Z565" s="14">
        <f t="shared" si="65"/>
        <v>1</v>
      </c>
    </row>
    <row r="566" spans="1:26" ht="78" outlineLevel="2" x14ac:dyDescent="0.35">
      <c r="A566" s="9" t="s">
        <v>318</v>
      </c>
      <c r="B566" s="9" t="s">
        <v>30</v>
      </c>
      <c r="C566" s="9" t="s">
        <v>139</v>
      </c>
      <c r="D566" s="9" t="s">
        <v>140</v>
      </c>
      <c r="E566" s="9" t="s">
        <v>142</v>
      </c>
      <c r="F566" s="10" t="s">
        <v>34</v>
      </c>
      <c r="G566" s="9">
        <v>1310</v>
      </c>
      <c r="H566" s="9">
        <v>3480</v>
      </c>
      <c r="I566" s="11" t="s">
        <v>143</v>
      </c>
      <c r="J566" s="12">
        <v>3219476</v>
      </c>
      <c r="K566" s="12">
        <v>3216835</v>
      </c>
      <c r="L566" s="12">
        <v>0</v>
      </c>
      <c r="M566" s="13">
        <f t="shared" si="68"/>
        <v>3216835</v>
      </c>
      <c r="N566" s="12">
        <v>0</v>
      </c>
      <c r="O566" s="12">
        <v>389689.52</v>
      </c>
      <c r="P566" s="12">
        <v>0</v>
      </c>
      <c r="Q566" s="12">
        <v>2827145.48</v>
      </c>
      <c r="R566" s="12">
        <v>2827145.48</v>
      </c>
      <c r="S566" s="12">
        <v>0</v>
      </c>
      <c r="T566" s="12">
        <v>0</v>
      </c>
      <c r="U566" s="12">
        <v>0</v>
      </c>
      <c r="V566" s="13">
        <f t="shared" si="69"/>
        <v>0</v>
      </c>
      <c r="W566" s="14">
        <f t="shared" si="62"/>
        <v>0.87885933844912778</v>
      </c>
      <c r="X566" s="14">
        <f t="shared" si="63"/>
        <v>0.87885933844912778</v>
      </c>
      <c r="Y566" s="14">
        <f t="shared" si="64"/>
        <v>0.12114066155087222</v>
      </c>
      <c r="Z566" s="14">
        <f t="shared" si="65"/>
        <v>1</v>
      </c>
    </row>
    <row r="567" spans="1:26" ht="52" outlineLevel="2" x14ac:dyDescent="0.35">
      <c r="A567" s="9" t="s">
        <v>318</v>
      </c>
      <c r="B567" s="9" t="s">
        <v>30</v>
      </c>
      <c r="C567" s="9" t="s">
        <v>139</v>
      </c>
      <c r="D567" s="9" t="s">
        <v>140</v>
      </c>
      <c r="E567" s="9" t="s">
        <v>144</v>
      </c>
      <c r="F567" s="10" t="s">
        <v>34</v>
      </c>
      <c r="G567" s="9">
        <v>1310</v>
      </c>
      <c r="H567" s="9">
        <v>3480</v>
      </c>
      <c r="I567" s="11" t="s">
        <v>145</v>
      </c>
      <c r="J567" s="12">
        <v>13058116</v>
      </c>
      <c r="K567" s="12">
        <v>15547412</v>
      </c>
      <c r="L567" s="12">
        <v>0</v>
      </c>
      <c r="M567" s="13">
        <f t="shared" si="68"/>
        <v>15547412</v>
      </c>
      <c r="N567" s="12">
        <v>0</v>
      </c>
      <c r="O567" s="12">
        <v>4927874.08</v>
      </c>
      <c r="P567" s="12">
        <v>0</v>
      </c>
      <c r="Q567" s="12">
        <v>10619537.92</v>
      </c>
      <c r="R567" s="12">
        <v>10619537.92</v>
      </c>
      <c r="S567" s="12">
        <v>0</v>
      </c>
      <c r="T567" s="12">
        <v>0</v>
      </c>
      <c r="U567" s="12">
        <v>0</v>
      </c>
      <c r="V567" s="13">
        <f t="shared" si="69"/>
        <v>0</v>
      </c>
      <c r="W567" s="14">
        <f t="shared" si="62"/>
        <v>0.6830421629014527</v>
      </c>
      <c r="X567" s="14">
        <f t="shared" si="63"/>
        <v>0.6830421629014527</v>
      </c>
      <c r="Y567" s="14">
        <f t="shared" si="64"/>
        <v>0.31695783709854736</v>
      </c>
      <c r="Z567" s="14">
        <f t="shared" si="65"/>
        <v>1</v>
      </c>
    </row>
    <row r="568" spans="1:26" ht="26" outlineLevel="2" x14ac:dyDescent="0.35">
      <c r="A568" s="9" t="s">
        <v>318</v>
      </c>
      <c r="B568" s="9" t="s">
        <v>30</v>
      </c>
      <c r="C568" s="9" t="s">
        <v>139</v>
      </c>
      <c r="D568" s="9" t="s">
        <v>176</v>
      </c>
      <c r="E568" s="9" t="s">
        <v>33</v>
      </c>
      <c r="F568" s="10" t="s">
        <v>34</v>
      </c>
      <c r="G568" s="9">
        <v>1320</v>
      </c>
      <c r="H568" s="9">
        <v>3480</v>
      </c>
      <c r="I568" s="11" t="s">
        <v>177</v>
      </c>
      <c r="J568" s="12">
        <v>9139276</v>
      </c>
      <c r="K568" s="12">
        <v>7639276</v>
      </c>
      <c r="L568" s="12">
        <v>0</v>
      </c>
      <c r="M568" s="13">
        <f t="shared" si="68"/>
        <v>7639276</v>
      </c>
      <c r="N568" s="12">
        <v>0</v>
      </c>
      <c r="O568" s="12">
        <v>0</v>
      </c>
      <c r="P568" s="12">
        <v>0</v>
      </c>
      <c r="Q568" s="12">
        <v>1409168.73</v>
      </c>
      <c r="R568" s="12">
        <v>1409168.73</v>
      </c>
      <c r="S568" s="12">
        <v>6230107.2699999996</v>
      </c>
      <c r="T568" s="12">
        <v>6230107.2699999996</v>
      </c>
      <c r="U568" s="12">
        <v>0</v>
      </c>
      <c r="V568" s="13">
        <f t="shared" si="69"/>
        <v>6230107.2699999996</v>
      </c>
      <c r="W568" s="14">
        <f t="shared" si="62"/>
        <v>0.18446364943484173</v>
      </c>
      <c r="X568" s="14">
        <f t="shared" si="63"/>
        <v>0.18446364943484173</v>
      </c>
      <c r="Y568" s="14">
        <f t="shared" si="64"/>
        <v>0</v>
      </c>
      <c r="Z568" s="14">
        <f t="shared" si="65"/>
        <v>0.18446364943484173</v>
      </c>
    </row>
    <row r="569" spans="1:26" ht="78" outlineLevel="2" x14ac:dyDescent="0.35">
      <c r="A569" s="9" t="s">
        <v>320</v>
      </c>
      <c r="B569" s="9" t="s">
        <v>30</v>
      </c>
      <c r="C569" s="9" t="s">
        <v>139</v>
      </c>
      <c r="D569" s="9" t="s">
        <v>140</v>
      </c>
      <c r="E569" s="9" t="s">
        <v>54</v>
      </c>
      <c r="F569" s="10" t="s">
        <v>34</v>
      </c>
      <c r="G569" s="9">
        <v>1310</v>
      </c>
      <c r="H569" s="9">
        <v>3480</v>
      </c>
      <c r="I569" s="11" t="s">
        <v>141</v>
      </c>
      <c r="J569" s="12">
        <v>65231849</v>
      </c>
      <c r="K569" s="12">
        <v>57385418</v>
      </c>
      <c r="L569" s="12">
        <v>0</v>
      </c>
      <c r="M569" s="13">
        <f t="shared" si="68"/>
        <v>57385418</v>
      </c>
      <c r="N569" s="12">
        <v>0</v>
      </c>
      <c r="O569" s="12">
        <v>8812933.9600000009</v>
      </c>
      <c r="P569" s="12">
        <v>0</v>
      </c>
      <c r="Q569" s="12">
        <v>48572484.039999999</v>
      </c>
      <c r="R569" s="12">
        <v>48572484.039999999</v>
      </c>
      <c r="S569" s="12">
        <v>0</v>
      </c>
      <c r="T569" s="12">
        <v>0</v>
      </c>
      <c r="U569" s="12">
        <v>0</v>
      </c>
      <c r="V569" s="13">
        <f t="shared" si="69"/>
        <v>0</v>
      </c>
      <c r="W569" s="14">
        <f t="shared" ref="W569:W632" si="70">+IF(K569=0,0,Q569/K569)</f>
        <v>0.84642555082547277</v>
      </c>
      <c r="X569" s="14">
        <f t="shared" ref="X569:X632" si="71">+IF(M569=0,0,Q569/M569)</f>
        <v>0.84642555082547277</v>
      </c>
      <c r="Y569" s="14">
        <f t="shared" ref="Y569:Y632" si="72">+IF(M569=0,0,(N569+O569+P569)/M569)</f>
        <v>0.15357444917452726</v>
      </c>
      <c r="Z569" s="14">
        <f t="shared" ref="Z569:Z632" si="73">+X569+Y569</f>
        <v>1</v>
      </c>
    </row>
    <row r="570" spans="1:26" ht="78" outlineLevel="2" x14ac:dyDescent="0.35">
      <c r="A570" s="9" t="s">
        <v>320</v>
      </c>
      <c r="B570" s="9" t="s">
        <v>30</v>
      </c>
      <c r="C570" s="9" t="s">
        <v>139</v>
      </c>
      <c r="D570" s="9" t="s">
        <v>140</v>
      </c>
      <c r="E570" s="9" t="s">
        <v>142</v>
      </c>
      <c r="F570" s="10" t="s">
        <v>34</v>
      </c>
      <c r="G570" s="9">
        <v>1310</v>
      </c>
      <c r="H570" s="9">
        <v>3480</v>
      </c>
      <c r="I570" s="11" t="s">
        <v>143</v>
      </c>
      <c r="J570" s="12">
        <v>59824052</v>
      </c>
      <c r="K570" s="12">
        <v>59834362</v>
      </c>
      <c r="L570" s="12">
        <v>0</v>
      </c>
      <c r="M570" s="13">
        <f t="shared" si="68"/>
        <v>59834362</v>
      </c>
      <c r="N570" s="12">
        <v>0</v>
      </c>
      <c r="O570" s="12">
        <v>6208579.6600000001</v>
      </c>
      <c r="P570" s="12">
        <v>0</v>
      </c>
      <c r="Q570" s="12">
        <v>53625782.340000004</v>
      </c>
      <c r="R570" s="12">
        <v>53625782.340000004</v>
      </c>
      <c r="S570" s="12">
        <v>0</v>
      </c>
      <c r="T570" s="12">
        <v>0</v>
      </c>
      <c r="U570" s="12">
        <v>0</v>
      </c>
      <c r="V570" s="13">
        <f t="shared" si="69"/>
        <v>0</v>
      </c>
      <c r="W570" s="14">
        <f t="shared" si="70"/>
        <v>0.89623722134782691</v>
      </c>
      <c r="X570" s="14">
        <f t="shared" si="71"/>
        <v>0.89623722134782691</v>
      </c>
      <c r="Y570" s="14">
        <f t="shared" si="72"/>
        <v>0.10376277865217315</v>
      </c>
      <c r="Z570" s="14">
        <f t="shared" si="73"/>
        <v>1</v>
      </c>
    </row>
    <row r="571" spans="1:26" ht="52" outlineLevel="2" x14ac:dyDescent="0.35">
      <c r="A571" s="9" t="s">
        <v>320</v>
      </c>
      <c r="B571" s="9" t="s">
        <v>30</v>
      </c>
      <c r="C571" s="9" t="s">
        <v>139</v>
      </c>
      <c r="D571" s="9" t="s">
        <v>140</v>
      </c>
      <c r="E571" s="9" t="s">
        <v>144</v>
      </c>
      <c r="F571" s="10" t="s">
        <v>34</v>
      </c>
      <c r="G571" s="9">
        <v>1310</v>
      </c>
      <c r="H571" s="9">
        <v>3480</v>
      </c>
      <c r="I571" s="11" t="s">
        <v>145</v>
      </c>
      <c r="J571" s="12">
        <v>310463195</v>
      </c>
      <c r="K571" s="12">
        <v>300594578</v>
      </c>
      <c r="L571" s="12">
        <v>0</v>
      </c>
      <c r="M571" s="13">
        <f t="shared" si="68"/>
        <v>300594578</v>
      </c>
      <c r="N571" s="12">
        <v>0</v>
      </c>
      <c r="O571" s="12">
        <v>74669817.079999998</v>
      </c>
      <c r="P571" s="12">
        <v>0</v>
      </c>
      <c r="Q571" s="12">
        <v>225924760.91999999</v>
      </c>
      <c r="R571" s="12">
        <v>225924760.91999999</v>
      </c>
      <c r="S571" s="12">
        <v>0</v>
      </c>
      <c r="T571" s="12">
        <v>0</v>
      </c>
      <c r="U571" s="12">
        <v>0</v>
      </c>
      <c r="V571" s="13">
        <f t="shared" si="69"/>
        <v>0</v>
      </c>
      <c r="W571" s="14">
        <f t="shared" si="70"/>
        <v>0.75159293432099095</v>
      </c>
      <c r="X571" s="14">
        <f t="shared" si="71"/>
        <v>0.75159293432099095</v>
      </c>
      <c r="Y571" s="14">
        <f t="shared" si="72"/>
        <v>0.24840706567900903</v>
      </c>
      <c r="Z571" s="14">
        <f t="shared" si="73"/>
        <v>1</v>
      </c>
    </row>
    <row r="572" spans="1:26" ht="26" outlineLevel="2" x14ac:dyDescent="0.35">
      <c r="A572" s="9" t="s">
        <v>320</v>
      </c>
      <c r="B572" s="9" t="s">
        <v>30</v>
      </c>
      <c r="C572" s="9" t="s">
        <v>139</v>
      </c>
      <c r="D572" s="9" t="s">
        <v>176</v>
      </c>
      <c r="E572" s="9" t="s">
        <v>33</v>
      </c>
      <c r="F572" s="10" t="s">
        <v>34</v>
      </c>
      <c r="G572" s="9">
        <v>1320</v>
      </c>
      <c r="H572" s="9">
        <v>3480</v>
      </c>
      <c r="I572" s="11" t="s">
        <v>177</v>
      </c>
      <c r="J572" s="12">
        <v>256968504</v>
      </c>
      <c r="K572" s="12">
        <v>309768504</v>
      </c>
      <c r="L572" s="12">
        <v>0</v>
      </c>
      <c r="M572" s="13">
        <f t="shared" si="68"/>
        <v>309768504</v>
      </c>
      <c r="N572" s="12">
        <v>0</v>
      </c>
      <c r="O572" s="12">
        <v>411055.62</v>
      </c>
      <c r="P572" s="12">
        <v>0</v>
      </c>
      <c r="Q572" s="12">
        <v>218995729.38</v>
      </c>
      <c r="R572" s="12">
        <v>218995729.38</v>
      </c>
      <c r="S572" s="12">
        <v>90361719</v>
      </c>
      <c r="T572" s="12">
        <v>90361719</v>
      </c>
      <c r="U572" s="12">
        <v>0</v>
      </c>
      <c r="V572" s="13">
        <f t="shared" si="69"/>
        <v>90361719</v>
      </c>
      <c r="W572" s="14">
        <f t="shared" si="70"/>
        <v>0.70696577138132799</v>
      </c>
      <c r="X572" s="14">
        <f t="shared" si="71"/>
        <v>0.70696577138132799</v>
      </c>
      <c r="Y572" s="14">
        <f t="shared" si="72"/>
        <v>1.3269768058795286E-3</v>
      </c>
      <c r="Z572" s="14">
        <f t="shared" si="73"/>
        <v>0.70829274818720755</v>
      </c>
    </row>
    <row r="573" spans="1:26" ht="78" outlineLevel="2" x14ac:dyDescent="0.35">
      <c r="A573" s="9" t="s">
        <v>326</v>
      </c>
      <c r="B573" s="9" t="s">
        <v>30</v>
      </c>
      <c r="C573" s="9" t="s">
        <v>139</v>
      </c>
      <c r="D573" s="9" t="s">
        <v>140</v>
      </c>
      <c r="E573" s="9" t="s">
        <v>54</v>
      </c>
      <c r="F573" s="10" t="s">
        <v>34</v>
      </c>
      <c r="G573" s="9">
        <v>1310</v>
      </c>
      <c r="H573" s="9">
        <v>3460</v>
      </c>
      <c r="I573" s="11" t="s">
        <v>141</v>
      </c>
      <c r="J573" s="12">
        <v>5928544</v>
      </c>
      <c r="K573" s="12">
        <v>4924253</v>
      </c>
      <c r="L573" s="12">
        <v>0</v>
      </c>
      <c r="M573" s="13">
        <f t="shared" si="68"/>
        <v>4924253</v>
      </c>
      <c r="N573" s="12">
        <v>0</v>
      </c>
      <c r="O573" s="12">
        <v>885037.95</v>
      </c>
      <c r="P573" s="12">
        <v>0</v>
      </c>
      <c r="Q573" s="12">
        <v>4039215.05</v>
      </c>
      <c r="R573" s="12">
        <v>4039215.05</v>
      </c>
      <c r="S573" s="12">
        <v>0</v>
      </c>
      <c r="T573" s="12">
        <v>0</v>
      </c>
      <c r="U573" s="12">
        <v>0</v>
      </c>
      <c r="V573" s="13">
        <f t="shared" si="69"/>
        <v>0</v>
      </c>
      <c r="W573" s="14">
        <f t="shared" si="70"/>
        <v>0.82026960231328483</v>
      </c>
      <c r="X573" s="14">
        <f t="shared" si="71"/>
        <v>0.82026960231328483</v>
      </c>
      <c r="Y573" s="14">
        <f t="shared" si="72"/>
        <v>0.17973039768671512</v>
      </c>
      <c r="Z573" s="14">
        <f t="shared" si="73"/>
        <v>1</v>
      </c>
    </row>
    <row r="574" spans="1:26" ht="78" outlineLevel="2" x14ac:dyDescent="0.35">
      <c r="A574" s="9" t="s">
        <v>326</v>
      </c>
      <c r="B574" s="9" t="s">
        <v>30</v>
      </c>
      <c r="C574" s="9" t="s">
        <v>139</v>
      </c>
      <c r="D574" s="9" t="s">
        <v>140</v>
      </c>
      <c r="E574" s="9" t="s">
        <v>142</v>
      </c>
      <c r="F574" s="10" t="s">
        <v>34</v>
      </c>
      <c r="G574" s="9">
        <v>1310</v>
      </c>
      <c r="H574" s="9">
        <v>3460</v>
      </c>
      <c r="I574" s="11" t="s">
        <v>143</v>
      </c>
      <c r="J574" s="12">
        <v>2472865</v>
      </c>
      <c r="K574" s="12">
        <v>2488467</v>
      </c>
      <c r="L574" s="12">
        <v>0</v>
      </c>
      <c r="M574" s="13">
        <f t="shared" si="68"/>
        <v>2488467</v>
      </c>
      <c r="N574" s="12">
        <v>0</v>
      </c>
      <c r="O574" s="12">
        <v>277856.87</v>
      </c>
      <c r="P574" s="12">
        <v>0</v>
      </c>
      <c r="Q574" s="12">
        <v>2210610.13</v>
      </c>
      <c r="R574" s="12">
        <v>2210610.13</v>
      </c>
      <c r="S574" s="12">
        <v>0</v>
      </c>
      <c r="T574" s="12">
        <v>0</v>
      </c>
      <c r="U574" s="12">
        <v>0</v>
      </c>
      <c r="V574" s="13">
        <f t="shared" si="69"/>
        <v>0</v>
      </c>
      <c r="W574" s="14">
        <f t="shared" si="70"/>
        <v>0.88834215201567868</v>
      </c>
      <c r="X574" s="14">
        <f t="shared" si="71"/>
        <v>0.88834215201567868</v>
      </c>
      <c r="Y574" s="14">
        <f t="shared" si="72"/>
        <v>0.11165784798432127</v>
      </c>
      <c r="Z574" s="14">
        <f t="shared" si="73"/>
        <v>1</v>
      </c>
    </row>
    <row r="575" spans="1:26" ht="52" outlineLevel="2" x14ac:dyDescent="0.35">
      <c r="A575" s="9" t="s">
        <v>326</v>
      </c>
      <c r="B575" s="9" t="s">
        <v>30</v>
      </c>
      <c r="C575" s="9" t="s">
        <v>139</v>
      </c>
      <c r="D575" s="9" t="s">
        <v>140</v>
      </c>
      <c r="E575" s="9" t="s">
        <v>144</v>
      </c>
      <c r="F575" s="10" t="s">
        <v>34</v>
      </c>
      <c r="G575" s="9">
        <v>1310</v>
      </c>
      <c r="H575" s="9">
        <v>3460</v>
      </c>
      <c r="I575" s="11" t="s">
        <v>145</v>
      </c>
      <c r="J575" s="12">
        <v>9601050</v>
      </c>
      <c r="K575" s="12">
        <v>12252138</v>
      </c>
      <c r="L575" s="12">
        <v>0</v>
      </c>
      <c r="M575" s="13">
        <f t="shared" si="68"/>
        <v>12252138</v>
      </c>
      <c r="N575" s="12">
        <v>0</v>
      </c>
      <c r="O575" s="12">
        <v>3988390.87</v>
      </c>
      <c r="P575" s="12">
        <v>0</v>
      </c>
      <c r="Q575" s="12">
        <v>8263747.1299999999</v>
      </c>
      <c r="R575" s="12">
        <v>8263747.1299999999</v>
      </c>
      <c r="S575" s="12">
        <v>0</v>
      </c>
      <c r="T575" s="12">
        <v>0</v>
      </c>
      <c r="U575" s="12">
        <v>0</v>
      </c>
      <c r="V575" s="13">
        <f t="shared" si="69"/>
        <v>0</v>
      </c>
      <c r="W575" s="14">
        <f t="shared" si="70"/>
        <v>0.67447388610869385</v>
      </c>
      <c r="X575" s="14">
        <f t="shared" si="71"/>
        <v>0.67447388610869385</v>
      </c>
      <c r="Y575" s="14">
        <f t="shared" si="72"/>
        <v>0.32552611389130615</v>
      </c>
      <c r="Z575" s="14">
        <f t="shared" si="73"/>
        <v>1</v>
      </c>
    </row>
    <row r="576" spans="1:26" ht="91" outlineLevel="2" x14ac:dyDescent="0.35">
      <c r="A576" s="9" t="s">
        <v>326</v>
      </c>
      <c r="B576" s="9" t="s">
        <v>30</v>
      </c>
      <c r="C576" s="9" t="s">
        <v>139</v>
      </c>
      <c r="D576" s="9" t="s">
        <v>140</v>
      </c>
      <c r="E576" s="9" t="s">
        <v>277</v>
      </c>
      <c r="F576" s="10" t="s">
        <v>34</v>
      </c>
      <c r="G576" s="9">
        <v>1310</v>
      </c>
      <c r="H576" s="9">
        <v>3460</v>
      </c>
      <c r="I576" s="11" t="s">
        <v>328</v>
      </c>
      <c r="J576" s="12">
        <v>49760046333</v>
      </c>
      <c r="K576" s="12">
        <v>49760046333</v>
      </c>
      <c r="L576" s="12">
        <v>0</v>
      </c>
      <c r="M576" s="13">
        <f t="shared" si="68"/>
        <v>49760046333</v>
      </c>
      <c r="N576" s="12">
        <v>0</v>
      </c>
      <c r="O576" s="12">
        <v>2146670525</v>
      </c>
      <c r="P576" s="12">
        <v>0</v>
      </c>
      <c r="Q576" s="12">
        <v>45613375808</v>
      </c>
      <c r="R576" s="12">
        <v>45613375808</v>
      </c>
      <c r="S576" s="12">
        <v>2000000000</v>
      </c>
      <c r="T576" s="12">
        <v>2000000000</v>
      </c>
      <c r="U576" s="12">
        <v>2000000000</v>
      </c>
      <c r="V576" s="13">
        <f t="shared" si="69"/>
        <v>2000000000</v>
      </c>
      <c r="W576" s="14">
        <f t="shared" si="70"/>
        <v>0.91666666672193187</v>
      </c>
      <c r="X576" s="14">
        <f t="shared" si="71"/>
        <v>0.91666666672193187</v>
      </c>
      <c r="Y576" s="14">
        <f t="shared" si="72"/>
        <v>4.3140444657833149E-2</v>
      </c>
      <c r="Z576" s="14">
        <f t="shared" si="73"/>
        <v>0.95980711137976504</v>
      </c>
    </row>
    <row r="577" spans="1:26" ht="104" outlineLevel="2" x14ac:dyDescent="0.35">
      <c r="A577" s="9" t="s">
        <v>326</v>
      </c>
      <c r="B577" s="9" t="s">
        <v>30</v>
      </c>
      <c r="C577" s="9" t="s">
        <v>139</v>
      </c>
      <c r="D577" s="9" t="s">
        <v>140</v>
      </c>
      <c r="E577" s="9" t="s">
        <v>277</v>
      </c>
      <c r="F577" s="10" t="s">
        <v>36</v>
      </c>
      <c r="G577" s="9">
        <v>1310</v>
      </c>
      <c r="H577" s="9">
        <v>3460</v>
      </c>
      <c r="I577" s="11" t="s">
        <v>329</v>
      </c>
      <c r="J577" s="37" t="s">
        <v>447</v>
      </c>
      <c r="K577" s="12">
        <v>12193824168</v>
      </c>
      <c r="L577" s="12">
        <v>2000000000</v>
      </c>
      <c r="M577" s="13">
        <f t="shared" si="68"/>
        <v>12193824168</v>
      </c>
      <c r="N577" s="12">
        <v>0</v>
      </c>
      <c r="O577" s="12">
        <v>1354869352</v>
      </c>
      <c r="P577" s="12">
        <v>0</v>
      </c>
      <c r="Q577" s="12">
        <v>10838954816</v>
      </c>
      <c r="R577" s="12">
        <v>10838954816</v>
      </c>
      <c r="S577" s="12">
        <v>0</v>
      </c>
      <c r="T577" s="12">
        <v>0</v>
      </c>
      <c r="U577" s="12">
        <v>0</v>
      </c>
      <c r="V577" s="13">
        <f t="shared" si="69"/>
        <v>0</v>
      </c>
      <c r="W577" s="14">
        <f t="shared" si="70"/>
        <v>0.88888888888888884</v>
      </c>
      <c r="X577" s="14">
        <f t="shared" si="71"/>
        <v>0.88888888888888884</v>
      </c>
      <c r="Y577" s="14">
        <f t="shared" si="72"/>
        <v>0.1111111111111111</v>
      </c>
      <c r="Z577" s="14">
        <f t="shared" si="73"/>
        <v>1</v>
      </c>
    </row>
    <row r="578" spans="1:26" ht="91" outlineLevel="2" x14ac:dyDescent="0.35">
      <c r="A578" s="9" t="s">
        <v>326</v>
      </c>
      <c r="B578" s="9" t="s">
        <v>30</v>
      </c>
      <c r="C578" s="9" t="s">
        <v>139</v>
      </c>
      <c r="D578" s="9" t="s">
        <v>140</v>
      </c>
      <c r="E578" s="9" t="s">
        <v>279</v>
      </c>
      <c r="F578" s="10" t="s">
        <v>34</v>
      </c>
      <c r="G578" s="9">
        <v>1310</v>
      </c>
      <c r="H578" s="9">
        <v>3460</v>
      </c>
      <c r="I578" s="11" t="s">
        <v>330</v>
      </c>
      <c r="J578" s="12">
        <v>100000000</v>
      </c>
      <c r="K578" s="12">
        <v>71753399</v>
      </c>
      <c r="L578" s="12">
        <v>0</v>
      </c>
      <c r="M578" s="13">
        <f t="shared" si="68"/>
        <v>71753399</v>
      </c>
      <c r="N578" s="12">
        <v>0</v>
      </c>
      <c r="O578" s="12">
        <v>0</v>
      </c>
      <c r="P578" s="12">
        <v>0</v>
      </c>
      <c r="Q578" s="12">
        <v>71753399</v>
      </c>
      <c r="R578" s="12">
        <v>71753399</v>
      </c>
      <c r="S578" s="12">
        <v>0</v>
      </c>
      <c r="T578" s="12">
        <v>0</v>
      </c>
      <c r="U578" s="12">
        <v>0</v>
      </c>
      <c r="V578" s="13">
        <f t="shared" si="69"/>
        <v>0</v>
      </c>
      <c r="W578" s="14">
        <f t="shared" si="70"/>
        <v>1</v>
      </c>
      <c r="X578" s="14">
        <f t="shared" si="71"/>
        <v>1</v>
      </c>
      <c r="Y578" s="14">
        <f t="shared" si="72"/>
        <v>0</v>
      </c>
      <c r="Z578" s="14">
        <f t="shared" si="73"/>
        <v>1</v>
      </c>
    </row>
    <row r="579" spans="1:26" ht="65" outlineLevel="2" x14ac:dyDescent="0.35">
      <c r="A579" s="9" t="s">
        <v>326</v>
      </c>
      <c r="B579" s="9" t="s">
        <v>30</v>
      </c>
      <c r="C579" s="9" t="s">
        <v>139</v>
      </c>
      <c r="D579" s="9" t="s">
        <v>140</v>
      </c>
      <c r="E579" s="9" t="s">
        <v>331</v>
      </c>
      <c r="F579" s="10" t="s">
        <v>34</v>
      </c>
      <c r="G579" s="9">
        <v>1310</v>
      </c>
      <c r="H579" s="9">
        <v>3460</v>
      </c>
      <c r="I579" s="11" t="s">
        <v>332</v>
      </c>
      <c r="J579" s="12">
        <v>44000000000</v>
      </c>
      <c r="K579" s="12">
        <v>48358650700.459999</v>
      </c>
      <c r="L579" s="12">
        <v>0</v>
      </c>
      <c r="M579" s="13">
        <f t="shared" si="68"/>
        <v>48358650700.459999</v>
      </c>
      <c r="N579" s="12">
        <v>0</v>
      </c>
      <c r="O579" s="12">
        <v>1657748150.6700001</v>
      </c>
      <c r="P579" s="12">
        <v>0</v>
      </c>
      <c r="Q579" s="12">
        <v>46700902549.790001</v>
      </c>
      <c r="R579" s="12">
        <v>46694953509.989998</v>
      </c>
      <c r="S579" s="12">
        <v>0</v>
      </c>
      <c r="T579" s="12">
        <v>0</v>
      </c>
      <c r="U579" s="12">
        <v>0</v>
      </c>
      <c r="V579" s="13">
        <f t="shared" si="69"/>
        <v>0</v>
      </c>
      <c r="W579" s="14">
        <f t="shared" si="70"/>
        <v>0.96571971867167439</v>
      </c>
      <c r="X579" s="14">
        <f t="shared" si="71"/>
        <v>0.96571971867167439</v>
      </c>
      <c r="Y579" s="14">
        <f t="shared" si="72"/>
        <v>3.4280281328325633E-2</v>
      </c>
      <c r="Z579" s="14">
        <f t="shared" si="73"/>
        <v>1</v>
      </c>
    </row>
    <row r="580" spans="1:26" ht="65" outlineLevel="2" x14ac:dyDescent="0.35">
      <c r="A580" s="9" t="s">
        <v>326</v>
      </c>
      <c r="B580" s="9" t="s">
        <v>30</v>
      </c>
      <c r="C580" s="9" t="s">
        <v>139</v>
      </c>
      <c r="D580" s="9" t="s">
        <v>140</v>
      </c>
      <c r="E580" s="9" t="s">
        <v>158</v>
      </c>
      <c r="F580" s="10" t="s">
        <v>34</v>
      </c>
      <c r="G580" s="9">
        <v>1310</v>
      </c>
      <c r="H580" s="9">
        <v>3460</v>
      </c>
      <c r="I580" s="11" t="s">
        <v>333</v>
      </c>
      <c r="J580" s="12">
        <v>17168862413</v>
      </c>
      <c r="K580" s="12">
        <v>17168862413</v>
      </c>
      <c r="L580" s="12">
        <v>0</v>
      </c>
      <c r="M580" s="13">
        <f t="shared" si="68"/>
        <v>17168862413</v>
      </c>
      <c r="N580" s="12">
        <v>0</v>
      </c>
      <c r="O580" s="12">
        <v>0</v>
      </c>
      <c r="P580" s="12">
        <v>0</v>
      </c>
      <c r="Q580" s="12">
        <v>17168862413</v>
      </c>
      <c r="R580" s="12">
        <v>17168862413</v>
      </c>
      <c r="S580" s="12">
        <v>0</v>
      </c>
      <c r="T580" s="12">
        <v>0</v>
      </c>
      <c r="U580" s="12">
        <v>0</v>
      </c>
      <c r="V580" s="13">
        <f t="shared" si="69"/>
        <v>0</v>
      </c>
      <c r="W580" s="14">
        <f t="shared" si="70"/>
        <v>1</v>
      </c>
      <c r="X580" s="14">
        <f t="shared" si="71"/>
        <v>1</v>
      </c>
      <c r="Y580" s="14">
        <f t="shared" si="72"/>
        <v>0</v>
      </c>
      <c r="Z580" s="14">
        <f t="shared" si="73"/>
        <v>1</v>
      </c>
    </row>
    <row r="581" spans="1:26" ht="65" outlineLevel="2" x14ac:dyDescent="0.35">
      <c r="A581" s="9" t="s">
        <v>326</v>
      </c>
      <c r="B581" s="9" t="s">
        <v>30</v>
      </c>
      <c r="C581" s="9" t="s">
        <v>139</v>
      </c>
      <c r="D581" s="9" t="s">
        <v>140</v>
      </c>
      <c r="E581" s="9" t="s">
        <v>160</v>
      </c>
      <c r="F581" s="10" t="s">
        <v>34</v>
      </c>
      <c r="G581" s="9">
        <v>1310</v>
      </c>
      <c r="H581" s="9">
        <v>3460</v>
      </c>
      <c r="I581" s="11" t="s">
        <v>334</v>
      </c>
      <c r="J581" s="12">
        <v>23938121696</v>
      </c>
      <c r="K581" s="12">
        <v>47500930029.43</v>
      </c>
      <c r="L581" s="12">
        <v>0</v>
      </c>
      <c r="M581" s="13">
        <f t="shared" si="68"/>
        <v>47500930029.43</v>
      </c>
      <c r="N581" s="12">
        <v>0</v>
      </c>
      <c r="O581" s="12">
        <v>3216525328.0100002</v>
      </c>
      <c r="P581" s="12">
        <v>0</v>
      </c>
      <c r="Q581" s="12">
        <v>44284404701.419998</v>
      </c>
      <c r="R581" s="12">
        <v>44272661654.699997</v>
      </c>
      <c r="S581" s="12">
        <v>0</v>
      </c>
      <c r="T581" s="12">
        <v>0</v>
      </c>
      <c r="U581" s="12">
        <v>0</v>
      </c>
      <c r="V581" s="13">
        <f t="shared" si="69"/>
        <v>0</v>
      </c>
      <c r="W581" s="14">
        <f t="shared" si="70"/>
        <v>0.932285003135367</v>
      </c>
      <c r="X581" s="14">
        <f t="shared" si="71"/>
        <v>0.932285003135367</v>
      </c>
      <c r="Y581" s="14">
        <f t="shared" si="72"/>
        <v>6.771499686463292E-2</v>
      </c>
      <c r="Z581" s="14">
        <f t="shared" si="73"/>
        <v>0.99999999999999989</v>
      </c>
    </row>
    <row r="582" spans="1:26" ht="65" outlineLevel="2" x14ac:dyDescent="0.35">
      <c r="A582" s="9" t="s">
        <v>326</v>
      </c>
      <c r="B582" s="9" t="s">
        <v>30</v>
      </c>
      <c r="C582" s="9" t="s">
        <v>139</v>
      </c>
      <c r="D582" s="9" t="s">
        <v>140</v>
      </c>
      <c r="E582" s="9" t="s">
        <v>160</v>
      </c>
      <c r="F582" s="10" t="s">
        <v>36</v>
      </c>
      <c r="G582" s="9">
        <v>1310</v>
      </c>
      <c r="H582" s="9">
        <v>3460</v>
      </c>
      <c r="I582" s="11" t="s">
        <v>334</v>
      </c>
      <c r="J582" s="37" t="s">
        <v>447</v>
      </c>
      <c r="K582" s="12">
        <v>2190718410</v>
      </c>
      <c r="L582" s="12">
        <v>0</v>
      </c>
      <c r="M582" s="13">
        <f t="shared" si="68"/>
        <v>2190718410</v>
      </c>
      <c r="N582" s="12">
        <v>0</v>
      </c>
      <c r="O582" s="12">
        <v>2190718410</v>
      </c>
      <c r="P582" s="12">
        <v>0</v>
      </c>
      <c r="Q582" s="12">
        <v>0</v>
      </c>
      <c r="R582" s="12">
        <v>0</v>
      </c>
      <c r="S582" s="12">
        <v>0</v>
      </c>
      <c r="T582" s="12">
        <v>0</v>
      </c>
      <c r="U582" s="12">
        <v>0</v>
      </c>
      <c r="V582" s="13">
        <f t="shared" si="69"/>
        <v>0</v>
      </c>
      <c r="W582" s="14">
        <f t="shared" si="70"/>
        <v>0</v>
      </c>
      <c r="X582" s="14">
        <f t="shared" si="71"/>
        <v>0</v>
      </c>
      <c r="Y582" s="14">
        <f t="shared" si="72"/>
        <v>1</v>
      </c>
      <c r="Z582" s="14">
        <f t="shared" si="73"/>
        <v>1</v>
      </c>
    </row>
    <row r="583" spans="1:26" ht="91" outlineLevel="2" x14ac:dyDescent="0.35">
      <c r="A583" s="9" t="s">
        <v>326</v>
      </c>
      <c r="B583" s="9" t="s">
        <v>30</v>
      </c>
      <c r="C583" s="9" t="s">
        <v>139</v>
      </c>
      <c r="D583" s="9" t="s">
        <v>140</v>
      </c>
      <c r="E583" s="9" t="s">
        <v>335</v>
      </c>
      <c r="F583" s="10" t="s">
        <v>34</v>
      </c>
      <c r="G583" s="9">
        <v>1310</v>
      </c>
      <c r="H583" s="9">
        <v>3460</v>
      </c>
      <c r="I583" s="11" t="s">
        <v>336</v>
      </c>
      <c r="J583" s="12">
        <v>10221512018</v>
      </c>
      <c r="K583" s="12">
        <v>12743356675</v>
      </c>
      <c r="L583" s="12">
        <v>0</v>
      </c>
      <c r="M583" s="13">
        <f t="shared" si="68"/>
        <v>12743356675</v>
      </c>
      <c r="N583" s="12">
        <v>0</v>
      </c>
      <c r="O583" s="12">
        <v>543737816.76999998</v>
      </c>
      <c r="P583" s="12">
        <v>0</v>
      </c>
      <c r="Q583" s="12">
        <v>12199618858.23</v>
      </c>
      <c r="R583" s="12">
        <v>12198226292.139999</v>
      </c>
      <c r="S583" s="12">
        <v>0</v>
      </c>
      <c r="T583" s="12">
        <v>0</v>
      </c>
      <c r="U583" s="12">
        <v>0</v>
      </c>
      <c r="V583" s="13">
        <f t="shared" si="69"/>
        <v>0</v>
      </c>
      <c r="W583" s="14">
        <f t="shared" si="70"/>
        <v>0.95733166459691832</v>
      </c>
      <c r="X583" s="14">
        <f t="shared" si="71"/>
        <v>0.95733166459691832</v>
      </c>
      <c r="Y583" s="14">
        <f t="shared" si="72"/>
        <v>4.2668335403081702E-2</v>
      </c>
      <c r="Z583" s="14">
        <f t="shared" si="73"/>
        <v>1</v>
      </c>
    </row>
    <row r="584" spans="1:26" ht="65" outlineLevel="2" x14ac:dyDescent="0.35">
      <c r="A584" s="9" t="s">
        <v>326</v>
      </c>
      <c r="B584" s="9" t="s">
        <v>30</v>
      </c>
      <c r="C584" s="9" t="s">
        <v>139</v>
      </c>
      <c r="D584" s="9" t="s">
        <v>140</v>
      </c>
      <c r="E584" s="9" t="s">
        <v>337</v>
      </c>
      <c r="F584" s="10" t="s">
        <v>34</v>
      </c>
      <c r="G584" s="9">
        <v>1310</v>
      </c>
      <c r="H584" s="9">
        <v>3460</v>
      </c>
      <c r="I584" s="11" t="s">
        <v>338</v>
      </c>
      <c r="J584" s="12">
        <v>50000000000</v>
      </c>
      <c r="K584" s="12">
        <v>35487729191</v>
      </c>
      <c r="L584" s="12">
        <v>0</v>
      </c>
      <c r="M584" s="13">
        <f t="shared" si="68"/>
        <v>35487729191</v>
      </c>
      <c r="N584" s="12">
        <v>0</v>
      </c>
      <c r="O584" s="12">
        <v>200739508.02000001</v>
      </c>
      <c r="P584" s="12">
        <v>0</v>
      </c>
      <c r="Q584" s="12">
        <v>35286989682.980003</v>
      </c>
      <c r="R584" s="12">
        <v>35286989682.980003</v>
      </c>
      <c r="S584" s="12">
        <v>0</v>
      </c>
      <c r="T584" s="12">
        <v>0</v>
      </c>
      <c r="U584" s="12">
        <v>0</v>
      </c>
      <c r="V584" s="13">
        <f t="shared" si="69"/>
        <v>0</v>
      </c>
      <c r="W584" s="14">
        <f t="shared" si="70"/>
        <v>0.9943434107339022</v>
      </c>
      <c r="X584" s="14">
        <f t="shared" si="71"/>
        <v>0.9943434107339022</v>
      </c>
      <c r="Y584" s="14">
        <f t="shared" si="72"/>
        <v>5.6565892660979085E-3</v>
      </c>
      <c r="Z584" s="14">
        <f t="shared" si="73"/>
        <v>1</v>
      </c>
    </row>
    <row r="585" spans="1:26" ht="65" outlineLevel="2" x14ac:dyDescent="0.35">
      <c r="A585" s="9" t="s">
        <v>326</v>
      </c>
      <c r="B585" s="9" t="s">
        <v>30</v>
      </c>
      <c r="C585" s="9" t="s">
        <v>139</v>
      </c>
      <c r="D585" s="9" t="s">
        <v>140</v>
      </c>
      <c r="E585" s="9" t="s">
        <v>339</v>
      </c>
      <c r="F585" s="10" t="s">
        <v>34</v>
      </c>
      <c r="G585" s="9">
        <v>1310</v>
      </c>
      <c r="H585" s="9">
        <v>3460</v>
      </c>
      <c r="I585" s="11" t="s">
        <v>340</v>
      </c>
      <c r="J585" s="12">
        <v>272712000</v>
      </c>
      <c r="K585" s="12">
        <v>272712000</v>
      </c>
      <c r="L585" s="12">
        <v>0</v>
      </c>
      <c r="M585" s="13">
        <f t="shared" si="68"/>
        <v>272712000</v>
      </c>
      <c r="N585" s="12">
        <v>0</v>
      </c>
      <c r="O585" s="12">
        <v>114214.28</v>
      </c>
      <c r="P585" s="12">
        <v>0</v>
      </c>
      <c r="Q585" s="12">
        <v>272597785.72000003</v>
      </c>
      <c r="R585" s="12">
        <v>272597785.72000003</v>
      </c>
      <c r="S585" s="12">
        <v>0</v>
      </c>
      <c r="T585" s="12">
        <v>0</v>
      </c>
      <c r="U585" s="12">
        <v>0</v>
      </c>
      <c r="V585" s="13">
        <f t="shared" si="69"/>
        <v>0</v>
      </c>
      <c r="W585" s="14">
        <f t="shared" si="70"/>
        <v>0.99958119085335451</v>
      </c>
      <c r="X585" s="14">
        <f t="shared" si="71"/>
        <v>0.99958119085335451</v>
      </c>
      <c r="Y585" s="14">
        <f t="shared" si="72"/>
        <v>4.188091466455455E-4</v>
      </c>
      <c r="Z585" s="14">
        <f t="shared" si="73"/>
        <v>1</v>
      </c>
    </row>
    <row r="586" spans="1:26" ht="78" outlineLevel="2" x14ac:dyDescent="0.35">
      <c r="A586" s="9" t="s">
        <v>326</v>
      </c>
      <c r="B586" s="9" t="s">
        <v>30</v>
      </c>
      <c r="C586" s="9" t="s">
        <v>139</v>
      </c>
      <c r="D586" s="9" t="s">
        <v>140</v>
      </c>
      <c r="E586" s="9" t="s">
        <v>341</v>
      </c>
      <c r="F586" s="10" t="s">
        <v>34</v>
      </c>
      <c r="G586" s="9">
        <v>1310</v>
      </c>
      <c r="H586" s="9">
        <v>3460</v>
      </c>
      <c r="I586" s="11" t="s">
        <v>342</v>
      </c>
      <c r="J586" s="12">
        <v>11000000000</v>
      </c>
      <c r="K586" s="12">
        <v>11000000000</v>
      </c>
      <c r="L586" s="12">
        <v>0</v>
      </c>
      <c r="M586" s="13">
        <f t="shared" si="68"/>
        <v>11000000000</v>
      </c>
      <c r="N586" s="12">
        <v>0</v>
      </c>
      <c r="O586" s="12">
        <v>1779797923.23</v>
      </c>
      <c r="P586" s="12">
        <v>0</v>
      </c>
      <c r="Q586" s="12">
        <v>9220202076.7700005</v>
      </c>
      <c r="R586" s="12">
        <v>9220202076.7700005</v>
      </c>
      <c r="S586" s="12">
        <v>0</v>
      </c>
      <c r="T586" s="12">
        <v>0</v>
      </c>
      <c r="U586" s="12">
        <v>0</v>
      </c>
      <c r="V586" s="13">
        <f t="shared" si="69"/>
        <v>0</v>
      </c>
      <c r="W586" s="14">
        <f t="shared" si="70"/>
        <v>0.83820018879727276</v>
      </c>
      <c r="X586" s="14">
        <f t="shared" si="71"/>
        <v>0.83820018879727276</v>
      </c>
      <c r="Y586" s="14">
        <f t="shared" si="72"/>
        <v>0.16179981120272727</v>
      </c>
      <c r="Z586" s="14">
        <f t="shared" si="73"/>
        <v>1</v>
      </c>
    </row>
    <row r="587" spans="1:26" ht="104" outlineLevel="2" x14ac:dyDescent="0.35">
      <c r="A587" s="9" t="s">
        <v>326</v>
      </c>
      <c r="B587" s="9" t="s">
        <v>30</v>
      </c>
      <c r="C587" s="9" t="s">
        <v>139</v>
      </c>
      <c r="D587" s="9" t="s">
        <v>140</v>
      </c>
      <c r="E587" s="9" t="s">
        <v>343</v>
      </c>
      <c r="F587" s="10" t="s">
        <v>34</v>
      </c>
      <c r="G587" s="9">
        <v>1310</v>
      </c>
      <c r="H587" s="9">
        <v>3460</v>
      </c>
      <c r="I587" s="11" t="s">
        <v>344</v>
      </c>
      <c r="J587" s="12">
        <v>698259184</v>
      </c>
      <c r="K587" s="12">
        <v>698259184</v>
      </c>
      <c r="L587" s="12">
        <v>0</v>
      </c>
      <c r="M587" s="13">
        <f t="shared" si="68"/>
        <v>698259184</v>
      </c>
      <c r="N587" s="12">
        <v>0</v>
      </c>
      <c r="O587" s="12">
        <v>58188269</v>
      </c>
      <c r="P587" s="12">
        <v>0</v>
      </c>
      <c r="Q587" s="12">
        <v>640070915</v>
      </c>
      <c r="R587" s="12">
        <v>640070915</v>
      </c>
      <c r="S587" s="12">
        <v>0</v>
      </c>
      <c r="T587" s="12">
        <v>0</v>
      </c>
      <c r="U587" s="12">
        <v>0</v>
      </c>
      <c r="V587" s="13">
        <f t="shared" si="69"/>
        <v>0</v>
      </c>
      <c r="W587" s="14">
        <f t="shared" si="70"/>
        <v>0.91666666141551245</v>
      </c>
      <c r="X587" s="14">
        <f t="shared" si="71"/>
        <v>0.91666666141551245</v>
      </c>
      <c r="Y587" s="14">
        <f t="shared" si="72"/>
        <v>8.3333338584487562E-2</v>
      </c>
      <c r="Z587" s="14">
        <f t="shared" si="73"/>
        <v>1</v>
      </c>
    </row>
    <row r="588" spans="1:26" ht="78" outlineLevel="2" x14ac:dyDescent="0.35">
      <c r="A588" s="9" t="s">
        <v>326</v>
      </c>
      <c r="B588" s="9" t="s">
        <v>30</v>
      </c>
      <c r="C588" s="9" t="s">
        <v>139</v>
      </c>
      <c r="D588" s="9" t="s">
        <v>140</v>
      </c>
      <c r="E588" s="9" t="s">
        <v>182</v>
      </c>
      <c r="F588" s="10" t="s">
        <v>34</v>
      </c>
      <c r="G588" s="9">
        <v>1310</v>
      </c>
      <c r="H588" s="9">
        <v>3460</v>
      </c>
      <c r="I588" s="11" t="s">
        <v>345</v>
      </c>
      <c r="J588" s="12">
        <v>100000000</v>
      </c>
      <c r="K588" s="12">
        <v>100000000</v>
      </c>
      <c r="L588" s="12">
        <v>0</v>
      </c>
      <c r="M588" s="13">
        <f t="shared" si="68"/>
        <v>100000000</v>
      </c>
      <c r="N588" s="12">
        <v>0</v>
      </c>
      <c r="O588" s="12">
        <v>0</v>
      </c>
      <c r="P588" s="12">
        <v>0</v>
      </c>
      <c r="Q588" s="12">
        <v>100000000</v>
      </c>
      <c r="R588" s="12">
        <v>100000000</v>
      </c>
      <c r="S588" s="12">
        <v>0</v>
      </c>
      <c r="T588" s="12">
        <v>0</v>
      </c>
      <c r="U588" s="12">
        <v>0</v>
      </c>
      <c r="V588" s="13">
        <f t="shared" si="69"/>
        <v>0</v>
      </c>
      <c r="W588" s="14">
        <f t="shared" si="70"/>
        <v>1</v>
      </c>
      <c r="X588" s="14">
        <f t="shared" si="71"/>
        <v>1</v>
      </c>
      <c r="Y588" s="14">
        <f t="shared" si="72"/>
        <v>0</v>
      </c>
      <c r="Z588" s="14">
        <f t="shared" si="73"/>
        <v>1</v>
      </c>
    </row>
    <row r="589" spans="1:26" ht="104" outlineLevel="2" x14ac:dyDescent="0.35">
      <c r="A589" s="9" t="s">
        <v>326</v>
      </c>
      <c r="B589" s="9" t="s">
        <v>30</v>
      </c>
      <c r="C589" s="9" t="s">
        <v>139</v>
      </c>
      <c r="D589" s="9" t="s">
        <v>140</v>
      </c>
      <c r="E589" s="9" t="s">
        <v>346</v>
      </c>
      <c r="F589" s="10" t="s">
        <v>34</v>
      </c>
      <c r="G589" s="9">
        <v>1310</v>
      </c>
      <c r="H589" s="9">
        <v>3460</v>
      </c>
      <c r="I589" s="11" t="s">
        <v>347</v>
      </c>
      <c r="J589" s="12">
        <v>100000000</v>
      </c>
      <c r="K589" s="12">
        <v>87806631.620000005</v>
      </c>
      <c r="L589" s="12">
        <v>0</v>
      </c>
      <c r="M589" s="13">
        <f t="shared" si="68"/>
        <v>87806631.620000005</v>
      </c>
      <c r="N589" s="12">
        <v>0</v>
      </c>
      <c r="O589" s="12">
        <v>51484834.520000003</v>
      </c>
      <c r="P589" s="12">
        <v>0</v>
      </c>
      <c r="Q589" s="12">
        <v>36321797.100000001</v>
      </c>
      <c r="R589" s="12">
        <v>36321797.100000001</v>
      </c>
      <c r="S589" s="12">
        <v>0</v>
      </c>
      <c r="T589" s="12">
        <v>0</v>
      </c>
      <c r="U589" s="12">
        <v>0</v>
      </c>
      <c r="V589" s="13">
        <f t="shared" si="69"/>
        <v>0</v>
      </c>
      <c r="W589" s="14">
        <f t="shared" si="70"/>
        <v>0.41365665018548403</v>
      </c>
      <c r="X589" s="14">
        <f t="shared" si="71"/>
        <v>0.41365665018548403</v>
      </c>
      <c r="Y589" s="14">
        <f t="shared" si="72"/>
        <v>0.58634334981451597</v>
      </c>
      <c r="Z589" s="14">
        <f t="shared" si="73"/>
        <v>1</v>
      </c>
    </row>
    <row r="590" spans="1:26" ht="130" outlineLevel="2" x14ac:dyDescent="0.35">
      <c r="A590" s="9" t="s">
        <v>326</v>
      </c>
      <c r="B590" s="9" t="s">
        <v>30</v>
      </c>
      <c r="C590" s="9" t="s">
        <v>139</v>
      </c>
      <c r="D590" s="9" t="s">
        <v>140</v>
      </c>
      <c r="E590" s="9" t="s">
        <v>186</v>
      </c>
      <c r="F590" s="10" t="s">
        <v>34</v>
      </c>
      <c r="G590" s="9">
        <v>1310</v>
      </c>
      <c r="H590" s="9">
        <v>3460</v>
      </c>
      <c r="I590" s="11" t="s">
        <v>348</v>
      </c>
      <c r="J590" s="12">
        <v>1617495395</v>
      </c>
      <c r="K590" s="12">
        <v>1617495395</v>
      </c>
      <c r="L590" s="12">
        <v>0</v>
      </c>
      <c r="M590" s="13">
        <f t="shared" si="68"/>
        <v>1617495395</v>
      </c>
      <c r="N590" s="12">
        <v>0</v>
      </c>
      <c r="O590" s="12">
        <v>134791293</v>
      </c>
      <c r="P590" s="12">
        <v>0</v>
      </c>
      <c r="Q590" s="12">
        <v>1482704102</v>
      </c>
      <c r="R590" s="12">
        <v>1482704102</v>
      </c>
      <c r="S590" s="12">
        <v>0</v>
      </c>
      <c r="T590" s="12">
        <v>0</v>
      </c>
      <c r="U590" s="12">
        <v>0</v>
      </c>
      <c r="V590" s="13">
        <f t="shared" si="69"/>
        <v>0</v>
      </c>
      <c r="W590" s="14">
        <f t="shared" si="70"/>
        <v>0.91666666043274891</v>
      </c>
      <c r="X590" s="14">
        <f t="shared" si="71"/>
        <v>0.91666666043274891</v>
      </c>
      <c r="Y590" s="14">
        <f t="shared" si="72"/>
        <v>8.3333339567251127E-2</v>
      </c>
      <c r="Z590" s="14">
        <f t="shared" si="73"/>
        <v>1</v>
      </c>
    </row>
    <row r="591" spans="1:26" ht="65" outlineLevel="2" x14ac:dyDescent="0.35">
      <c r="A591" s="9" t="s">
        <v>326</v>
      </c>
      <c r="B591" s="9" t="s">
        <v>30</v>
      </c>
      <c r="C591" s="9" t="s">
        <v>139</v>
      </c>
      <c r="D591" s="9" t="s">
        <v>140</v>
      </c>
      <c r="E591" s="9" t="s">
        <v>164</v>
      </c>
      <c r="F591" s="10" t="s">
        <v>34</v>
      </c>
      <c r="G591" s="9">
        <v>1310</v>
      </c>
      <c r="H591" s="9">
        <v>3460</v>
      </c>
      <c r="I591" s="11" t="s">
        <v>349</v>
      </c>
      <c r="J591" s="12">
        <v>50000000</v>
      </c>
      <c r="K591" s="12">
        <v>78246601</v>
      </c>
      <c r="L591" s="12">
        <v>0</v>
      </c>
      <c r="M591" s="13">
        <f t="shared" ref="M591:M622" si="74">+K591</f>
        <v>78246601</v>
      </c>
      <c r="N591" s="12">
        <v>0</v>
      </c>
      <c r="O591" s="12">
        <v>13130890.25</v>
      </c>
      <c r="P591" s="12">
        <v>0</v>
      </c>
      <c r="Q591" s="12">
        <v>65115710.75</v>
      </c>
      <c r="R591" s="12">
        <v>65115710.75</v>
      </c>
      <c r="S591" s="12">
        <v>0</v>
      </c>
      <c r="T591" s="12">
        <v>0</v>
      </c>
      <c r="U591" s="12">
        <v>0</v>
      </c>
      <c r="V591" s="13">
        <f t="shared" ref="V591:V622" si="75">+M591-N591-O591-P591-Q591</f>
        <v>0</v>
      </c>
      <c r="W591" s="14">
        <f t="shared" si="70"/>
        <v>0.832185806384101</v>
      </c>
      <c r="X591" s="14">
        <f t="shared" si="71"/>
        <v>0.832185806384101</v>
      </c>
      <c r="Y591" s="14">
        <f t="shared" si="72"/>
        <v>0.16781419361589905</v>
      </c>
      <c r="Z591" s="14">
        <f t="shared" si="73"/>
        <v>1</v>
      </c>
    </row>
    <row r="592" spans="1:26" ht="104" outlineLevel="2" x14ac:dyDescent="0.35">
      <c r="A592" s="9" t="s">
        <v>326</v>
      </c>
      <c r="B592" s="9" t="s">
        <v>30</v>
      </c>
      <c r="C592" s="9" t="s">
        <v>139</v>
      </c>
      <c r="D592" s="9" t="s">
        <v>350</v>
      </c>
      <c r="E592" s="9" t="s">
        <v>33</v>
      </c>
      <c r="F592" s="10" t="s">
        <v>34</v>
      </c>
      <c r="G592" s="9">
        <v>1320</v>
      </c>
      <c r="H592" s="9">
        <v>3460</v>
      </c>
      <c r="I592" s="11" t="s">
        <v>351</v>
      </c>
      <c r="J592" s="12">
        <v>5103470151</v>
      </c>
      <c r="K592" s="12">
        <v>3823921701</v>
      </c>
      <c r="L592" s="12">
        <v>0</v>
      </c>
      <c r="M592" s="13">
        <f t="shared" si="74"/>
        <v>3823921701</v>
      </c>
      <c r="N592" s="12">
        <v>0</v>
      </c>
      <c r="O592" s="12">
        <v>834538951</v>
      </c>
      <c r="P592" s="12">
        <v>0</v>
      </c>
      <c r="Q592" s="12">
        <v>2989382750</v>
      </c>
      <c r="R592" s="12">
        <v>2987989170</v>
      </c>
      <c r="S592" s="12">
        <v>0</v>
      </c>
      <c r="T592" s="12">
        <v>0</v>
      </c>
      <c r="U592" s="12">
        <v>0</v>
      </c>
      <c r="V592" s="13">
        <f t="shared" si="75"/>
        <v>0</v>
      </c>
      <c r="W592" s="14">
        <f t="shared" si="70"/>
        <v>0.78175835797533244</v>
      </c>
      <c r="X592" s="14">
        <f t="shared" si="71"/>
        <v>0.78175835797533244</v>
      </c>
      <c r="Y592" s="14">
        <f t="shared" si="72"/>
        <v>0.21824164202466759</v>
      </c>
      <c r="Z592" s="14">
        <f t="shared" si="73"/>
        <v>1</v>
      </c>
    </row>
    <row r="593" spans="1:26" ht="26" outlineLevel="2" x14ac:dyDescent="0.35">
      <c r="A593" s="9" t="s">
        <v>326</v>
      </c>
      <c r="B593" s="9" t="s">
        <v>30</v>
      </c>
      <c r="C593" s="9" t="s">
        <v>139</v>
      </c>
      <c r="D593" s="9" t="s">
        <v>176</v>
      </c>
      <c r="E593" s="9" t="s">
        <v>33</v>
      </c>
      <c r="F593" s="10" t="s">
        <v>34</v>
      </c>
      <c r="G593" s="9">
        <v>1320</v>
      </c>
      <c r="H593" s="9">
        <v>3460</v>
      </c>
      <c r="I593" s="11" t="s">
        <v>177</v>
      </c>
      <c r="J593" s="12">
        <v>11806397</v>
      </c>
      <c r="K593" s="12">
        <v>11806397</v>
      </c>
      <c r="L593" s="12">
        <v>0</v>
      </c>
      <c r="M593" s="13">
        <f t="shared" si="74"/>
        <v>11806397</v>
      </c>
      <c r="N593" s="12">
        <v>0</v>
      </c>
      <c r="O593" s="12">
        <v>0</v>
      </c>
      <c r="P593" s="12">
        <v>0</v>
      </c>
      <c r="Q593" s="12">
        <v>6757697.9800000004</v>
      </c>
      <c r="R593" s="12">
        <v>6757697.9800000004</v>
      </c>
      <c r="S593" s="12">
        <v>5048699.0199999996</v>
      </c>
      <c r="T593" s="12">
        <v>5048699.0199999996</v>
      </c>
      <c r="U593" s="12">
        <v>0</v>
      </c>
      <c r="V593" s="13">
        <f t="shared" si="75"/>
        <v>5048699.0199999996</v>
      </c>
      <c r="W593" s="14">
        <f t="shared" si="70"/>
        <v>0.5723759738047095</v>
      </c>
      <c r="X593" s="14">
        <f t="shared" si="71"/>
        <v>0.5723759738047095</v>
      </c>
      <c r="Y593" s="14">
        <f t="shared" si="72"/>
        <v>0</v>
      </c>
      <c r="Z593" s="14">
        <f t="shared" si="73"/>
        <v>0.5723759738047095</v>
      </c>
    </row>
    <row r="594" spans="1:26" ht="65" outlineLevel="2" x14ac:dyDescent="0.35">
      <c r="A594" s="9" t="s">
        <v>326</v>
      </c>
      <c r="B594" s="9" t="s">
        <v>30</v>
      </c>
      <c r="C594" s="9" t="s">
        <v>139</v>
      </c>
      <c r="D594" s="9" t="s">
        <v>264</v>
      </c>
      <c r="E594" s="9" t="s">
        <v>33</v>
      </c>
      <c r="F594" s="10" t="s">
        <v>34</v>
      </c>
      <c r="G594" s="9">
        <v>1320</v>
      </c>
      <c r="H594" s="9">
        <v>3460</v>
      </c>
      <c r="I594" s="11" t="s">
        <v>352</v>
      </c>
      <c r="J594" s="37" t="s">
        <v>447</v>
      </c>
      <c r="K594" s="12">
        <v>12193368.380000001</v>
      </c>
      <c r="L594" s="12">
        <v>0</v>
      </c>
      <c r="M594" s="13">
        <f t="shared" si="74"/>
        <v>12193368.380000001</v>
      </c>
      <c r="N594" s="12">
        <v>0</v>
      </c>
      <c r="O594" s="12">
        <v>0</v>
      </c>
      <c r="P594" s="12">
        <v>0</v>
      </c>
      <c r="Q594" s="12">
        <v>12193368.380000001</v>
      </c>
      <c r="R594" s="12">
        <v>12193368.380000001</v>
      </c>
      <c r="S594" s="12">
        <v>0</v>
      </c>
      <c r="T594" s="12">
        <v>0</v>
      </c>
      <c r="U594" s="12">
        <v>0</v>
      </c>
      <c r="V594" s="13">
        <f t="shared" si="75"/>
        <v>0</v>
      </c>
      <c r="W594" s="14">
        <f t="shared" si="70"/>
        <v>1</v>
      </c>
      <c r="X594" s="14">
        <f t="shared" si="71"/>
        <v>1</v>
      </c>
      <c r="Y594" s="14">
        <f t="shared" si="72"/>
        <v>0</v>
      </c>
      <c r="Z594" s="14">
        <f t="shared" si="73"/>
        <v>1</v>
      </c>
    </row>
    <row r="595" spans="1:26" ht="78" outlineLevel="2" x14ac:dyDescent="0.35">
      <c r="A595" s="9" t="s">
        <v>356</v>
      </c>
      <c r="B595" s="9" t="s">
        <v>267</v>
      </c>
      <c r="C595" s="9" t="s">
        <v>139</v>
      </c>
      <c r="D595" s="9" t="s">
        <v>140</v>
      </c>
      <c r="E595" s="9" t="s">
        <v>54</v>
      </c>
      <c r="F595" s="10" t="s">
        <v>34</v>
      </c>
      <c r="G595" s="9">
        <v>1310</v>
      </c>
      <c r="H595" s="9">
        <v>3410</v>
      </c>
      <c r="I595" s="11" t="s">
        <v>141</v>
      </c>
      <c r="J595" s="12">
        <v>894857755</v>
      </c>
      <c r="K595" s="12">
        <v>773857755</v>
      </c>
      <c r="L595" s="12">
        <v>0</v>
      </c>
      <c r="M595" s="13">
        <f t="shared" si="74"/>
        <v>773857755</v>
      </c>
      <c r="N595" s="12">
        <v>0</v>
      </c>
      <c r="O595" s="12">
        <v>203906996.81999999</v>
      </c>
      <c r="P595" s="12">
        <v>0</v>
      </c>
      <c r="Q595" s="12">
        <v>569950758.17999995</v>
      </c>
      <c r="R595" s="12">
        <v>569950758.17999995</v>
      </c>
      <c r="S595" s="12">
        <v>0</v>
      </c>
      <c r="T595" s="12">
        <v>0</v>
      </c>
      <c r="U595" s="12">
        <v>0</v>
      </c>
      <c r="V595" s="13">
        <f t="shared" si="75"/>
        <v>0</v>
      </c>
      <c r="W595" s="14">
        <f t="shared" si="70"/>
        <v>0.7365058429633492</v>
      </c>
      <c r="X595" s="14">
        <f t="shared" si="71"/>
        <v>0.7365058429633492</v>
      </c>
      <c r="Y595" s="14">
        <f t="shared" si="72"/>
        <v>0.26349415703665074</v>
      </c>
      <c r="Z595" s="14">
        <f t="shared" si="73"/>
        <v>1</v>
      </c>
    </row>
    <row r="596" spans="1:26" ht="78" outlineLevel="2" x14ac:dyDescent="0.35">
      <c r="A596" s="9" t="s">
        <v>356</v>
      </c>
      <c r="B596" s="9" t="s">
        <v>267</v>
      </c>
      <c r="C596" s="9" t="s">
        <v>139</v>
      </c>
      <c r="D596" s="9" t="s">
        <v>140</v>
      </c>
      <c r="E596" s="9" t="s">
        <v>142</v>
      </c>
      <c r="F596" s="10" t="s">
        <v>34</v>
      </c>
      <c r="G596" s="9">
        <v>1310</v>
      </c>
      <c r="H596" s="9">
        <v>3410</v>
      </c>
      <c r="I596" s="11" t="s">
        <v>143</v>
      </c>
      <c r="J596" s="12">
        <v>1409600626</v>
      </c>
      <c r="K596" s="12">
        <v>1449605559</v>
      </c>
      <c r="L596" s="12">
        <v>0</v>
      </c>
      <c r="M596" s="13">
        <f t="shared" si="74"/>
        <v>1449605559</v>
      </c>
      <c r="N596" s="12">
        <v>0</v>
      </c>
      <c r="O596" s="12">
        <v>143568584.71000001</v>
      </c>
      <c r="P596" s="12">
        <v>0</v>
      </c>
      <c r="Q596" s="12">
        <v>1306036974.29</v>
      </c>
      <c r="R596" s="12">
        <v>1306036974.29</v>
      </c>
      <c r="S596" s="12">
        <v>0</v>
      </c>
      <c r="T596" s="12">
        <v>0</v>
      </c>
      <c r="U596" s="12">
        <v>0</v>
      </c>
      <c r="V596" s="13">
        <f t="shared" si="75"/>
        <v>0</v>
      </c>
      <c r="W596" s="14">
        <f t="shared" si="70"/>
        <v>0.90096024134383168</v>
      </c>
      <c r="X596" s="14">
        <f t="shared" si="71"/>
        <v>0.90096024134383168</v>
      </c>
      <c r="Y596" s="14">
        <f t="shared" si="72"/>
        <v>9.9039758656168347E-2</v>
      </c>
      <c r="Z596" s="14">
        <f t="shared" si="73"/>
        <v>1</v>
      </c>
    </row>
    <row r="597" spans="1:26" ht="130" outlineLevel="2" x14ac:dyDescent="0.35">
      <c r="A597" s="9" t="s">
        <v>356</v>
      </c>
      <c r="B597" s="9" t="s">
        <v>267</v>
      </c>
      <c r="C597" s="9" t="s">
        <v>139</v>
      </c>
      <c r="D597" s="9" t="s">
        <v>140</v>
      </c>
      <c r="E597" s="9" t="s">
        <v>275</v>
      </c>
      <c r="F597" s="10" t="s">
        <v>34</v>
      </c>
      <c r="G597" s="9">
        <v>1310</v>
      </c>
      <c r="H597" s="9">
        <v>3410</v>
      </c>
      <c r="I597" s="11" t="s">
        <v>361</v>
      </c>
      <c r="J597" s="12">
        <v>23409079198</v>
      </c>
      <c r="K597" s="12">
        <v>23083325287</v>
      </c>
      <c r="L597" s="12">
        <v>0</v>
      </c>
      <c r="M597" s="13">
        <f t="shared" si="74"/>
        <v>23083325287</v>
      </c>
      <c r="N597" s="12">
        <v>0</v>
      </c>
      <c r="O597" s="12">
        <v>2497474787.48</v>
      </c>
      <c r="P597" s="12">
        <v>0</v>
      </c>
      <c r="Q597" s="12">
        <v>20585850499.52</v>
      </c>
      <c r="R597" s="12">
        <v>20585850499.52</v>
      </c>
      <c r="S597" s="12">
        <v>0</v>
      </c>
      <c r="T597" s="12">
        <v>0</v>
      </c>
      <c r="U597" s="12">
        <v>0</v>
      </c>
      <c r="V597" s="13">
        <f t="shared" si="75"/>
        <v>0</v>
      </c>
      <c r="W597" s="14">
        <f t="shared" si="70"/>
        <v>0.89180610867678933</v>
      </c>
      <c r="X597" s="14">
        <f t="shared" si="71"/>
        <v>0.89180610867678933</v>
      </c>
      <c r="Y597" s="14">
        <f t="shared" si="72"/>
        <v>0.10819389132321072</v>
      </c>
      <c r="Z597" s="14">
        <f t="shared" si="73"/>
        <v>1</v>
      </c>
    </row>
    <row r="598" spans="1:26" ht="52" outlineLevel="2" x14ac:dyDescent="0.35">
      <c r="A598" s="9" t="s">
        <v>356</v>
      </c>
      <c r="B598" s="9" t="s">
        <v>267</v>
      </c>
      <c r="C598" s="9" t="s">
        <v>139</v>
      </c>
      <c r="D598" s="9" t="s">
        <v>140</v>
      </c>
      <c r="E598" s="9" t="s">
        <v>144</v>
      </c>
      <c r="F598" s="10" t="s">
        <v>34</v>
      </c>
      <c r="G598" s="9">
        <v>1310</v>
      </c>
      <c r="H598" s="9">
        <v>3410</v>
      </c>
      <c r="I598" s="11" t="s">
        <v>362</v>
      </c>
      <c r="J598" s="12">
        <v>7157434173</v>
      </c>
      <c r="K598" s="12">
        <v>7157465149</v>
      </c>
      <c r="L598" s="12">
        <v>0</v>
      </c>
      <c r="M598" s="13">
        <f t="shared" si="74"/>
        <v>7157465149</v>
      </c>
      <c r="N598" s="12">
        <v>0</v>
      </c>
      <c r="O598" s="12">
        <v>614571889.26999998</v>
      </c>
      <c r="P598" s="12">
        <v>0</v>
      </c>
      <c r="Q598" s="12">
        <v>6542893259.7299995</v>
      </c>
      <c r="R598" s="12">
        <v>6542893259.7299995</v>
      </c>
      <c r="S598" s="12">
        <v>0</v>
      </c>
      <c r="T598" s="12">
        <v>0</v>
      </c>
      <c r="U598" s="12">
        <v>0</v>
      </c>
      <c r="V598" s="13">
        <f t="shared" si="75"/>
        <v>0</v>
      </c>
      <c r="W598" s="14">
        <f t="shared" si="70"/>
        <v>0.9141355387031308</v>
      </c>
      <c r="X598" s="14">
        <f t="shared" si="71"/>
        <v>0.9141355387031308</v>
      </c>
      <c r="Y598" s="14">
        <f t="shared" si="72"/>
        <v>8.5864461296869102E-2</v>
      </c>
      <c r="Z598" s="14">
        <f t="shared" si="73"/>
        <v>0.99999999999999989</v>
      </c>
    </row>
    <row r="599" spans="1:26" ht="130" outlineLevel="2" x14ac:dyDescent="0.35">
      <c r="A599" s="9" t="s">
        <v>356</v>
      </c>
      <c r="B599" s="9" t="s">
        <v>267</v>
      </c>
      <c r="C599" s="9" t="s">
        <v>139</v>
      </c>
      <c r="D599" s="9" t="s">
        <v>140</v>
      </c>
      <c r="E599" s="9" t="s">
        <v>284</v>
      </c>
      <c r="F599" s="10" t="s">
        <v>34</v>
      </c>
      <c r="G599" s="9">
        <v>1310</v>
      </c>
      <c r="H599" s="9">
        <v>3410</v>
      </c>
      <c r="I599" s="11" t="s">
        <v>363</v>
      </c>
      <c r="J599" s="12">
        <v>210000000</v>
      </c>
      <c r="K599" s="12">
        <v>314917368.02999997</v>
      </c>
      <c r="L599" s="12">
        <v>0</v>
      </c>
      <c r="M599" s="13">
        <f t="shared" si="74"/>
        <v>314917368.02999997</v>
      </c>
      <c r="N599" s="12">
        <v>0</v>
      </c>
      <c r="O599" s="12">
        <v>148465759.49000001</v>
      </c>
      <c r="P599" s="12">
        <v>0</v>
      </c>
      <c r="Q599" s="12">
        <v>166451608.53999999</v>
      </c>
      <c r="R599" s="12">
        <v>166451608.53999999</v>
      </c>
      <c r="S599" s="12">
        <v>0</v>
      </c>
      <c r="T599" s="12">
        <v>0</v>
      </c>
      <c r="U599" s="12">
        <v>0</v>
      </c>
      <c r="V599" s="13">
        <f t="shared" si="75"/>
        <v>0</v>
      </c>
      <c r="W599" s="14">
        <f t="shared" si="70"/>
        <v>0.52855645778210403</v>
      </c>
      <c r="X599" s="14">
        <f t="shared" si="71"/>
        <v>0.52855645778210403</v>
      </c>
      <c r="Y599" s="14">
        <f t="shared" si="72"/>
        <v>0.47144354221789608</v>
      </c>
      <c r="Z599" s="14">
        <f t="shared" si="73"/>
        <v>1</v>
      </c>
    </row>
    <row r="600" spans="1:26" ht="130" outlineLevel="2" x14ac:dyDescent="0.35">
      <c r="A600" s="9" t="s">
        <v>356</v>
      </c>
      <c r="B600" s="9" t="s">
        <v>267</v>
      </c>
      <c r="C600" s="9" t="s">
        <v>139</v>
      </c>
      <c r="D600" s="9" t="s">
        <v>140</v>
      </c>
      <c r="E600" s="9" t="s">
        <v>364</v>
      </c>
      <c r="F600" s="10" t="s">
        <v>34</v>
      </c>
      <c r="G600" s="9">
        <v>1310</v>
      </c>
      <c r="H600" s="9">
        <v>3410</v>
      </c>
      <c r="I600" s="11" t="s">
        <v>365</v>
      </c>
      <c r="J600" s="12">
        <v>262414854</v>
      </c>
      <c r="K600" s="12">
        <v>262414854</v>
      </c>
      <c r="L600" s="12">
        <v>0</v>
      </c>
      <c r="M600" s="13">
        <f t="shared" si="74"/>
        <v>262414854</v>
      </c>
      <c r="N600" s="12">
        <v>0</v>
      </c>
      <c r="O600" s="12">
        <v>262414854</v>
      </c>
      <c r="P600" s="12">
        <v>0</v>
      </c>
      <c r="Q600" s="12">
        <v>0</v>
      </c>
      <c r="R600" s="12">
        <v>0</v>
      </c>
      <c r="S600" s="12">
        <v>0</v>
      </c>
      <c r="T600" s="12">
        <v>0</v>
      </c>
      <c r="U600" s="12">
        <v>0</v>
      </c>
      <c r="V600" s="13">
        <f t="shared" si="75"/>
        <v>0</v>
      </c>
      <c r="W600" s="14">
        <f t="shared" si="70"/>
        <v>0</v>
      </c>
      <c r="X600" s="14">
        <f t="shared" si="71"/>
        <v>0</v>
      </c>
      <c r="Y600" s="14">
        <f t="shared" si="72"/>
        <v>1</v>
      </c>
      <c r="Z600" s="14">
        <f t="shared" si="73"/>
        <v>1</v>
      </c>
    </row>
    <row r="601" spans="1:26" ht="26" outlineLevel="2" x14ac:dyDescent="0.35">
      <c r="A601" s="9" t="s">
        <v>356</v>
      </c>
      <c r="B601" s="9" t="s">
        <v>267</v>
      </c>
      <c r="C601" s="9" t="s">
        <v>139</v>
      </c>
      <c r="D601" s="9" t="s">
        <v>176</v>
      </c>
      <c r="E601" s="9" t="s">
        <v>33</v>
      </c>
      <c r="F601" s="10" t="s">
        <v>34</v>
      </c>
      <c r="G601" s="9">
        <v>1320</v>
      </c>
      <c r="H601" s="9">
        <v>3410</v>
      </c>
      <c r="I601" s="11" t="s">
        <v>177</v>
      </c>
      <c r="J601" s="12">
        <v>5857628179</v>
      </c>
      <c r="K601" s="12">
        <v>5593628179</v>
      </c>
      <c r="L601" s="12">
        <v>0</v>
      </c>
      <c r="M601" s="13">
        <f t="shared" si="74"/>
        <v>5593628179</v>
      </c>
      <c r="N601" s="12">
        <v>0</v>
      </c>
      <c r="O601" s="12">
        <v>3372314.86</v>
      </c>
      <c r="P601" s="12">
        <v>0</v>
      </c>
      <c r="Q601" s="12">
        <v>4922155965.6499996</v>
      </c>
      <c r="R601" s="12">
        <v>4922155965.6499996</v>
      </c>
      <c r="S601" s="12">
        <v>668099898.49000001</v>
      </c>
      <c r="T601" s="12">
        <v>668099898.49000001</v>
      </c>
      <c r="U601" s="12">
        <v>0</v>
      </c>
      <c r="V601" s="13">
        <f t="shared" si="75"/>
        <v>668099898.49000072</v>
      </c>
      <c r="W601" s="14">
        <f t="shared" si="70"/>
        <v>0.87995766041960222</v>
      </c>
      <c r="X601" s="14">
        <f t="shared" si="71"/>
        <v>0.87995766041960222</v>
      </c>
      <c r="Y601" s="14">
        <f t="shared" si="72"/>
        <v>6.0288505994384573E-4</v>
      </c>
      <c r="Z601" s="14">
        <f t="shared" si="73"/>
        <v>0.8805605454795461</v>
      </c>
    </row>
    <row r="602" spans="1:26" ht="325" outlineLevel="2" x14ac:dyDescent="0.35">
      <c r="A602" s="9" t="s">
        <v>356</v>
      </c>
      <c r="B602" s="9" t="s">
        <v>267</v>
      </c>
      <c r="C602" s="9" t="s">
        <v>139</v>
      </c>
      <c r="D602" s="9" t="s">
        <v>178</v>
      </c>
      <c r="E602" s="9" t="s">
        <v>54</v>
      </c>
      <c r="F602" s="10" t="s">
        <v>34</v>
      </c>
      <c r="G602" s="9">
        <v>1320</v>
      </c>
      <c r="H602" s="9">
        <v>3410</v>
      </c>
      <c r="I602" s="11" t="s">
        <v>366</v>
      </c>
      <c r="J602" s="12">
        <v>202281955</v>
      </c>
      <c r="K602" s="12">
        <v>202281955</v>
      </c>
      <c r="L602" s="12">
        <v>0</v>
      </c>
      <c r="M602" s="13">
        <f t="shared" si="74"/>
        <v>202281955</v>
      </c>
      <c r="N602" s="12">
        <v>0</v>
      </c>
      <c r="O602" s="12">
        <v>16856825</v>
      </c>
      <c r="P602" s="12">
        <v>0</v>
      </c>
      <c r="Q602" s="12">
        <v>185425130</v>
      </c>
      <c r="R602" s="12">
        <v>185425130</v>
      </c>
      <c r="S602" s="12">
        <v>0</v>
      </c>
      <c r="T602" s="12">
        <v>0</v>
      </c>
      <c r="U602" s="12">
        <v>0</v>
      </c>
      <c r="V602" s="13">
        <f t="shared" si="75"/>
        <v>0</v>
      </c>
      <c r="W602" s="14">
        <f t="shared" si="70"/>
        <v>0.91666668932480899</v>
      </c>
      <c r="X602" s="14">
        <f t="shared" si="71"/>
        <v>0.91666668932480899</v>
      </c>
      <c r="Y602" s="14">
        <f t="shared" si="72"/>
        <v>8.3333310675190966E-2</v>
      </c>
      <c r="Z602" s="14">
        <f t="shared" si="73"/>
        <v>1</v>
      </c>
    </row>
    <row r="603" spans="1:26" outlineLevel="2" x14ac:dyDescent="0.35">
      <c r="A603" s="9" t="s">
        <v>356</v>
      </c>
      <c r="B603" s="9" t="s">
        <v>267</v>
      </c>
      <c r="C603" s="9" t="s">
        <v>139</v>
      </c>
      <c r="D603" s="9" t="s">
        <v>301</v>
      </c>
      <c r="E603" s="9" t="s">
        <v>33</v>
      </c>
      <c r="F603" s="10" t="s">
        <v>34</v>
      </c>
      <c r="G603" s="9">
        <v>1320</v>
      </c>
      <c r="H603" s="9">
        <v>3410</v>
      </c>
      <c r="I603" s="11" t="s">
        <v>302</v>
      </c>
      <c r="J603" s="12">
        <v>7000000</v>
      </c>
      <c r="K603" s="12">
        <v>6930200</v>
      </c>
      <c r="L603" s="12">
        <v>0</v>
      </c>
      <c r="M603" s="13">
        <f t="shared" si="74"/>
        <v>6930200</v>
      </c>
      <c r="N603" s="12">
        <v>0</v>
      </c>
      <c r="O603" s="12">
        <v>4548153.63</v>
      </c>
      <c r="P603" s="12">
        <v>0</v>
      </c>
      <c r="Q603" s="12">
        <v>2382046.37</v>
      </c>
      <c r="R603" s="12">
        <v>2382046.37</v>
      </c>
      <c r="S603" s="12">
        <v>0</v>
      </c>
      <c r="T603" s="12">
        <v>0</v>
      </c>
      <c r="U603" s="12">
        <v>0</v>
      </c>
      <c r="V603" s="13">
        <f t="shared" si="75"/>
        <v>0</v>
      </c>
      <c r="W603" s="14">
        <f t="shared" si="70"/>
        <v>0.34371971515973565</v>
      </c>
      <c r="X603" s="14">
        <f t="shared" si="71"/>
        <v>0.34371971515973565</v>
      </c>
      <c r="Y603" s="14">
        <f t="shared" si="72"/>
        <v>0.65628028484026435</v>
      </c>
      <c r="Z603" s="14">
        <f t="shared" si="73"/>
        <v>1</v>
      </c>
    </row>
    <row r="604" spans="1:26" ht="78" outlineLevel="2" x14ac:dyDescent="0.35">
      <c r="A604" s="9" t="s">
        <v>356</v>
      </c>
      <c r="B604" s="9" t="s">
        <v>268</v>
      </c>
      <c r="C604" s="9" t="s">
        <v>139</v>
      </c>
      <c r="D604" s="9" t="s">
        <v>140</v>
      </c>
      <c r="E604" s="9" t="s">
        <v>54</v>
      </c>
      <c r="F604" s="10" t="s">
        <v>34</v>
      </c>
      <c r="G604" s="9">
        <v>1310</v>
      </c>
      <c r="H604" s="9">
        <v>3420</v>
      </c>
      <c r="I604" s="11" t="s">
        <v>141</v>
      </c>
      <c r="J604" s="12">
        <v>427297315</v>
      </c>
      <c r="K604" s="12">
        <v>399294448</v>
      </c>
      <c r="L604" s="12">
        <v>0</v>
      </c>
      <c r="M604" s="13">
        <f t="shared" si="74"/>
        <v>399294448</v>
      </c>
      <c r="N604" s="12">
        <v>0</v>
      </c>
      <c r="O604" s="12">
        <v>148987652.63</v>
      </c>
      <c r="P604" s="12">
        <v>0</v>
      </c>
      <c r="Q604" s="12">
        <v>250306795.37</v>
      </c>
      <c r="R604" s="12">
        <v>250306795.37</v>
      </c>
      <c r="S604" s="12">
        <v>0</v>
      </c>
      <c r="T604" s="12">
        <v>0</v>
      </c>
      <c r="U604" s="12">
        <v>0</v>
      </c>
      <c r="V604" s="13">
        <f t="shared" si="75"/>
        <v>0</v>
      </c>
      <c r="W604" s="14">
        <f t="shared" si="70"/>
        <v>0.62687271667248423</v>
      </c>
      <c r="X604" s="14">
        <f t="shared" si="71"/>
        <v>0.62687271667248423</v>
      </c>
      <c r="Y604" s="14">
        <f t="shared" si="72"/>
        <v>0.37312728332751571</v>
      </c>
      <c r="Z604" s="14">
        <f t="shared" si="73"/>
        <v>1</v>
      </c>
    </row>
    <row r="605" spans="1:26" ht="78" outlineLevel="2" x14ac:dyDescent="0.35">
      <c r="A605" s="9" t="s">
        <v>356</v>
      </c>
      <c r="B605" s="9" t="s">
        <v>268</v>
      </c>
      <c r="C605" s="9" t="s">
        <v>139</v>
      </c>
      <c r="D605" s="9" t="s">
        <v>140</v>
      </c>
      <c r="E605" s="9" t="s">
        <v>142</v>
      </c>
      <c r="F605" s="10" t="s">
        <v>34</v>
      </c>
      <c r="G605" s="9">
        <v>1310</v>
      </c>
      <c r="H605" s="9">
        <v>3420</v>
      </c>
      <c r="I605" s="11" t="s">
        <v>143</v>
      </c>
      <c r="J605" s="12">
        <v>680329419</v>
      </c>
      <c r="K605" s="12">
        <v>700322673</v>
      </c>
      <c r="L605" s="12">
        <v>0</v>
      </c>
      <c r="M605" s="13">
        <f t="shared" si="74"/>
        <v>700322673</v>
      </c>
      <c r="N605" s="12">
        <v>0</v>
      </c>
      <c r="O605" s="12">
        <v>61497172.799999997</v>
      </c>
      <c r="P605" s="12">
        <v>0</v>
      </c>
      <c r="Q605" s="12">
        <v>638825500.20000005</v>
      </c>
      <c r="R605" s="12">
        <v>638825500.20000005</v>
      </c>
      <c r="S605" s="12">
        <v>0</v>
      </c>
      <c r="T605" s="12">
        <v>0</v>
      </c>
      <c r="U605" s="12">
        <v>0</v>
      </c>
      <c r="V605" s="13">
        <f t="shared" si="75"/>
        <v>0</v>
      </c>
      <c r="W605" s="14">
        <f t="shared" si="70"/>
        <v>0.91218737423342</v>
      </c>
      <c r="X605" s="14">
        <f t="shared" si="71"/>
        <v>0.91218737423342</v>
      </c>
      <c r="Y605" s="14">
        <f t="shared" si="72"/>
        <v>8.7812625766580027E-2</v>
      </c>
      <c r="Z605" s="14">
        <f t="shared" si="73"/>
        <v>1</v>
      </c>
    </row>
    <row r="606" spans="1:26" ht="130" outlineLevel="2" x14ac:dyDescent="0.35">
      <c r="A606" s="9" t="s">
        <v>356</v>
      </c>
      <c r="B606" s="9" t="s">
        <v>268</v>
      </c>
      <c r="C606" s="9" t="s">
        <v>139</v>
      </c>
      <c r="D606" s="9" t="s">
        <v>140</v>
      </c>
      <c r="E606" s="9" t="s">
        <v>275</v>
      </c>
      <c r="F606" s="10" t="s">
        <v>34</v>
      </c>
      <c r="G606" s="9">
        <v>1310</v>
      </c>
      <c r="H606" s="9">
        <v>3420</v>
      </c>
      <c r="I606" s="11" t="s">
        <v>369</v>
      </c>
      <c r="J606" s="12">
        <v>5087176493</v>
      </c>
      <c r="K606" s="12">
        <v>5280148886</v>
      </c>
      <c r="L606" s="12">
        <v>0</v>
      </c>
      <c r="M606" s="13">
        <f t="shared" si="74"/>
        <v>5280148886</v>
      </c>
      <c r="N606" s="12">
        <v>0</v>
      </c>
      <c r="O606" s="12">
        <v>634618738.33000004</v>
      </c>
      <c r="P606" s="12">
        <v>0</v>
      </c>
      <c r="Q606" s="12">
        <v>4645530147.6700001</v>
      </c>
      <c r="R606" s="12">
        <v>4645530147.6700001</v>
      </c>
      <c r="S606" s="12">
        <v>0</v>
      </c>
      <c r="T606" s="12">
        <v>0</v>
      </c>
      <c r="U606" s="12">
        <v>0</v>
      </c>
      <c r="V606" s="13">
        <f t="shared" si="75"/>
        <v>0</v>
      </c>
      <c r="W606" s="14">
        <f t="shared" si="70"/>
        <v>0.87981044625225369</v>
      </c>
      <c r="X606" s="14">
        <f t="shared" si="71"/>
        <v>0.87981044625225369</v>
      </c>
      <c r="Y606" s="14">
        <f t="shared" si="72"/>
        <v>0.12018955374774636</v>
      </c>
      <c r="Z606" s="14">
        <f t="shared" si="73"/>
        <v>1</v>
      </c>
    </row>
    <row r="607" spans="1:26" ht="52" outlineLevel="2" x14ac:dyDescent="0.35">
      <c r="A607" s="9" t="s">
        <v>356</v>
      </c>
      <c r="B607" s="9" t="s">
        <v>268</v>
      </c>
      <c r="C607" s="9" t="s">
        <v>139</v>
      </c>
      <c r="D607" s="9" t="s">
        <v>140</v>
      </c>
      <c r="E607" s="9" t="s">
        <v>144</v>
      </c>
      <c r="F607" s="10" t="s">
        <v>34</v>
      </c>
      <c r="G607" s="9">
        <v>1310</v>
      </c>
      <c r="H607" s="9">
        <v>3420</v>
      </c>
      <c r="I607" s="11" t="s">
        <v>145</v>
      </c>
      <c r="J607" s="12">
        <v>3845171438</v>
      </c>
      <c r="K607" s="12">
        <v>3845132573</v>
      </c>
      <c r="L607" s="12">
        <v>0</v>
      </c>
      <c r="M607" s="13">
        <f t="shared" si="74"/>
        <v>3845132573</v>
      </c>
      <c r="N607" s="12">
        <v>0</v>
      </c>
      <c r="O607" s="12">
        <v>727436299.02999997</v>
      </c>
      <c r="P607" s="12">
        <v>0</v>
      </c>
      <c r="Q607" s="12">
        <v>3117696273.9699998</v>
      </c>
      <c r="R607" s="12">
        <v>3117696273.9699998</v>
      </c>
      <c r="S607" s="12">
        <v>0</v>
      </c>
      <c r="T607" s="12">
        <v>0</v>
      </c>
      <c r="U607" s="12">
        <v>0</v>
      </c>
      <c r="V607" s="13">
        <f t="shared" si="75"/>
        <v>0</v>
      </c>
      <c r="W607" s="14">
        <f t="shared" si="70"/>
        <v>0.81081632811883797</v>
      </c>
      <c r="X607" s="14">
        <f t="shared" si="71"/>
        <v>0.81081632811883797</v>
      </c>
      <c r="Y607" s="14">
        <f t="shared" si="72"/>
        <v>0.18918367188116195</v>
      </c>
      <c r="Z607" s="14">
        <f t="shared" si="73"/>
        <v>0.99999999999999989</v>
      </c>
    </row>
    <row r="608" spans="1:26" ht="143" outlineLevel="2" x14ac:dyDescent="0.35">
      <c r="A608" s="9" t="s">
        <v>356</v>
      </c>
      <c r="B608" s="9" t="s">
        <v>268</v>
      </c>
      <c r="C608" s="9" t="s">
        <v>139</v>
      </c>
      <c r="D608" s="9" t="s">
        <v>140</v>
      </c>
      <c r="E608" s="9" t="s">
        <v>284</v>
      </c>
      <c r="F608" s="10" t="s">
        <v>34</v>
      </c>
      <c r="G608" s="9">
        <v>1310</v>
      </c>
      <c r="H608" s="9">
        <v>3420</v>
      </c>
      <c r="I608" s="11" t="s">
        <v>370</v>
      </c>
      <c r="J608" s="12">
        <v>250000000</v>
      </c>
      <c r="K608" s="12">
        <v>352678457.99000001</v>
      </c>
      <c r="L608" s="12">
        <v>0</v>
      </c>
      <c r="M608" s="13">
        <f t="shared" si="74"/>
        <v>352678457.99000001</v>
      </c>
      <c r="N608" s="12">
        <v>0</v>
      </c>
      <c r="O608" s="12">
        <v>82873382.989999995</v>
      </c>
      <c r="P608" s="12">
        <v>0</v>
      </c>
      <c r="Q608" s="12">
        <v>269805075</v>
      </c>
      <c r="R608" s="12">
        <v>269805075</v>
      </c>
      <c r="S608" s="12">
        <v>0</v>
      </c>
      <c r="T608" s="12">
        <v>0</v>
      </c>
      <c r="U608" s="12">
        <v>0</v>
      </c>
      <c r="V608" s="13">
        <f t="shared" si="75"/>
        <v>0</v>
      </c>
      <c r="W608" s="14">
        <f t="shared" si="70"/>
        <v>0.76501716758569405</v>
      </c>
      <c r="X608" s="14">
        <f t="shared" si="71"/>
        <v>0.76501716758569405</v>
      </c>
      <c r="Y608" s="14">
        <f t="shared" si="72"/>
        <v>0.2349828324143059</v>
      </c>
      <c r="Z608" s="14">
        <f t="shared" si="73"/>
        <v>1</v>
      </c>
    </row>
    <row r="609" spans="1:26" ht="52" outlineLevel="2" x14ac:dyDescent="0.35">
      <c r="A609" s="9" t="s">
        <v>356</v>
      </c>
      <c r="B609" s="9" t="s">
        <v>268</v>
      </c>
      <c r="C609" s="9" t="s">
        <v>139</v>
      </c>
      <c r="D609" s="9" t="s">
        <v>140</v>
      </c>
      <c r="E609" s="9" t="s">
        <v>364</v>
      </c>
      <c r="F609" s="10" t="s">
        <v>34</v>
      </c>
      <c r="G609" s="9">
        <v>1310</v>
      </c>
      <c r="H609" s="9">
        <v>3420</v>
      </c>
      <c r="I609" s="11" t="s">
        <v>371</v>
      </c>
      <c r="J609" s="12">
        <v>273990651</v>
      </c>
      <c r="K609" s="12">
        <v>273990651</v>
      </c>
      <c r="L609" s="12">
        <v>0</v>
      </c>
      <c r="M609" s="13">
        <f t="shared" si="74"/>
        <v>273990651</v>
      </c>
      <c r="N609" s="12">
        <v>0</v>
      </c>
      <c r="O609" s="12">
        <v>19570760</v>
      </c>
      <c r="P609" s="12">
        <v>0</v>
      </c>
      <c r="Q609" s="12">
        <v>254419891</v>
      </c>
      <c r="R609" s="12">
        <v>243221834.91999999</v>
      </c>
      <c r="S609" s="12">
        <v>0</v>
      </c>
      <c r="T609" s="12">
        <v>0</v>
      </c>
      <c r="U609" s="12">
        <v>0</v>
      </c>
      <c r="V609" s="13">
        <f t="shared" si="75"/>
        <v>0</v>
      </c>
      <c r="W609" s="14">
        <f t="shared" si="70"/>
        <v>0.92857143143909682</v>
      </c>
      <c r="X609" s="14">
        <f t="shared" si="71"/>
        <v>0.92857143143909682</v>
      </c>
      <c r="Y609" s="14">
        <f t="shared" si="72"/>
        <v>7.1428568560903197E-2</v>
      </c>
      <c r="Z609" s="14">
        <f t="shared" si="73"/>
        <v>1</v>
      </c>
    </row>
    <row r="610" spans="1:26" ht="65" outlineLevel="2" x14ac:dyDescent="0.35">
      <c r="A610" s="9" t="s">
        <v>356</v>
      </c>
      <c r="B610" s="9" t="s">
        <v>268</v>
      </c>
      <c r="C610" s="9" t="s">
        <v>139</v>
      </c>
      <c r="D610" s="9" t="s">
        <v>140</v>
      </c>
      <c r="E610" s="9" t="s">
        <v>372</v>
      </c>
      <c r="F610" s="10" t="s">
        <v>34</v>
      </c>
      <c r="G610" s="9">
        <v>1310</v>
      </c>
      <c r="H610" s="9">
        <v>3420</v>
      </c>
      <c r="I610" s="11" t="s">
        <v>373</v>
      </c>
      <c r="J610" s="12">
        <v>246722013</v>
      </c>
      <c r="K610" s="12">
        <v>246722013</v>
      </c>
      <c r="L610" s="12">
        <v>0</v>
      </c>
      <c r="M610" s="13">
        <f t="shared" si="74"/>
        <v>246722013</v>
      </c>
      <c r="N610" s="12">
        <v>0</v>
      </c>
      <c r="O610" s="12">
        <v>17623000</v>
      </c>
      <c r="P610" s="12">
        <v>0</v>
      </c>
      <c r="Q610" s="12">
        <v>229099013</v>
      </c>
      <c r="R610" s="12">
        <v>217462115.19999999</v>
      </c>
      <c r="S610" s="12">
        <v>0</v>
      </c>
      <c r="T610" s="12">
        <v>0</v>
      </c>
      <c r="U610" s="12">
        <v>0</v>
      </c>
      <c r="V610" s="13">
        <f t="shared" si="75"/>
        <v>0</v>
      </c>
      <c r="W610" s="14">
        <f t="shared" si="70"/>
        <v>0.9285714323350629</v>
      </c>
      <c r="X610" s="14">
        <f t="shared" si="71"/>
        <v>0.9285714323350629</v>
      </c>
      <c r="Y610" s="14">
        <f t="shared" si="72"/>
        <v>7.1428567664937131E-2</v>
      </c>
      <c r="Z610" s="14">
        <f t="shared" si="73"/>
        <v>1</v>
      </c>
    </row>
    <row r="611" spans="1:26" ht="52" outlineLevel="2" x14ac:dyDescent="0.35">
      <c r="A611" s="9" t="s">
        <v>356</v>
      </c>
      <c r="B611" s="9" t="s">
        <v>268</v>
      </c>
      <c r="C611" s="9" t="s">
        <v>139</v>
      </c>
      <c r="D611" s="9" t="s">
        <v>140</v>
      </c>
      <c r="E611" s="9" t="s">
        <v>150</v>
      </c>
      <c r="F611" s="10" t="s">
        <v>34</v>
      </c>
      <c r="G611" s="9">
        <v>1310</v>
      </c>
      <c r="H611" s="9">
        <v>3420</v>
      </c>
      <c r="I611" s="11" t="s">
        <v>374</v>
      </c>
      <c r="J611" s="12">
        <v>221482815</v>
      </c>
      <c r="K611" s="12">
        <v>221482815</v>
      </c>
      <c r="L611" s="12">
        <v>0</v>
      </c>
      <c r="M611" s="13">
        <f t="shared" si="74"/>
        <v>221482815</v>
      </c>
      <c r="N611" s="12">
        <v>0</v>
      </c>
      <c r="O611" s="12">
        <v>21894781.379999999</v>
      </c>
      <c r="P611" s="12">
        <v>0</v>
      </c>
      <c r="Q611" s="12">
        <v>199588033.62</v>
      </c>
      <c r="R611" s="12">
        <v>191047519.62</v>
      </c>
      <c r="S611" s="12">
        <v>0</v>
      </c>
      <c r="T611" s="12">
        <v>0</v>
      </c>
      <c r="U611" s="12">
        <v>0</v>
      </c>
      <c r="V611" s="13">
        <f t="shared" si="75"/>
        <v>0</v>
      </c>
      <c r="W611" s="14">
        <f t="shared" si="70"/>
        <v>0.90114455886791944</v>
      </c>
      <c r="X611" s="14">
        <f t="shared" si="71"/>
        <v>0.90114455886791944</v>
      </c>
      <c r="Y611" s="14">
        <f t="shared" si="72"/>
        <v>9.8855441132080599E-2</v>
      </c>
      <c r="Z611" s="14">
        <f t="shared" si="73"/>
        <v>1</v>
      </c>
    </row>
    <row r="612" spans="1:26" ht="65" outlineLevel="2" x14ac:dyDescent="0.35">
      <c r="A612" s="9" t="s">
        <v>356</v>
      </c>
      <c r="B612" s="9" t="s">
        <v>268</v>
      </c>
      <c r="C612" s="9" t="s">
        <v>139</v>
      </c>
      <c r="D612" s="9" t="s">
        <v>140</v>
      </c>
      <c r="E612" s="9" t="s">
        <v>375</v>
      </c>
      <c r="F612" s="10" t="s">
        <v>34</v>
      </c>
      <c r="G612" s="9">
        <v>1310</v>
      </c>
      <c r="H612" s="9">
        <v>3420</v>
      </c>
      <c r="I612" s="11" t="s">
        <v>376</v>
      </c>
      <c r="J612" s="12">
        <v>229705246</v>
      </c>
      <c r="K612" s="12">
        <v>229705246</v>
      </c>
      <c r="L612" s="12">
        <v>0</v>
      </c>
      <c r="M612" s="13">
        <f t="shared" si="74"/>
        <v>229705246</v>
      </c>
      <c r="N612" s="12">
        <v>0</v>
      </c>
      <c r="O612" s="12">
        <v>16407517</v>
      </c>
      <c r="P612" s="12">
        <v>0</v>
      </c>
      <c r="Q612" s="12">
        <v>213297729</v>
      </c>
      <c r="R612" s="12">
        <v>205507828.41999999</v>
      </c>
      <c r="S612" s="12">
        <v>0</v>
      </c>
      <c r="T612" s="12">
        <v>0</v>
      </c>
      <c r="U612" s="12">
        <v>0</v>
      </c>
      <c r="V612" s="13">
        <f t="shared" si="75"/>
        <v>0</v>
      </c>
      <c r="W612" s="14">
        <f t="shared" si="70"/>
        <v>0.92857143105908868</v>
      </c>
      <c r="X612" s="14">
        <f t="shared" si="71"/>
        <v>0.92857143105908868</v>
      </c>
      <c r="Y612" s="14">
        <f t="shared" si="72"/>
        <v>7.1428568940911347E-2</v>
      </c>
      <c r="Z612" s="14">
        <f t="shared" si="73"/>
        <v>1</v>
      </c>
    </row>
    <row r="613" spans="1:26" ht="65" outlineLevel="2" x14ac:dyDescent="0.35">
      <c r="A613" s="9" t="s">
        <v>356</v>
      </c>
      <c r="B613" s="9" t="s">
        <v>268</v>
      </c>
      <c r="C613" s="9" t="s">
        <v>139</v>
      </c>
      <c r="D613" s="9" t="s">
        <v>140</v>
      </c>
      <c r="E613" s="9" t="s">
        <v>152</v>
      </c>
      <c r="F613" s="10" t="s">
        <v>34</v>
      </c>
      <c r="G613" s="9">
        <v>1310</v>
      </c>
      <c r="H613" s="9">
        <v>3420</v>
      </c>
      <c r="I613" s="11" t="s">
        <v>377</v>
      </c>
      <c r="J613" s="12">
        <v>196776853</v>
      </c>
      <c r="K613" s="12">
        <v>196776853</v>
      </c>
      <c r="L613" s="12">
        <v>0</v>
      </c>
      <c r="M613" s="13">
        <f t="shared" si="74"/>
        <v>196776853</v>
      </c>
      <c r="N613" s="12">
        <v>0</v>
      </c>
      <c r="O613" s="12">
        <v>25875483.469999999</v>
      </c>
      <c r="P613" s="12">
        <v>0</v>
      </c>
      <c r="Q613" s="12">
        <v>170901369.53</v>
      </c>
      <c r="R613" s="12">
        <v>163762173.53</v>
      </c>
      <c r="S613" s="12">
        <v>0</v>
      </c>
      <c r="T613" s="12">
        <v>0</v>
      </c>
      <c r="U613" s="12">
        <v>0</v>
      </c>
      <c r="V613" s="13">
        <f t="shared" si="75"/>
        <v>0</v>
      </c>
      <c r="W613" s="14">
        <f t="shared" si="70"/>
        <v>0.86850341859060021</v>
      </c>
      <c r="X613" s="14">
        <f t="shared" si="71"/>
        <v>0.86850341859060021</v>
      </c>
      <c r="Y613" s="14">
        <f t="shared" si="72"/>
        <v>0.13149658140939982</v>
      </c>
      <c r="Z613" s="14">
        <f t="shared" si="73"/>
        <v>1</v>
      </c>
    </row>
    <row r="614" spans="1:26" ht="78" outlineLevel="2" x14ac:dyDescent="0.35">
      <c r="A614" s="9" t="s">
        <v>356</v>
      </c>
      <c r="B614" s="9" t="s">
        <v>268</v>
      </c>
      <c r="C614" s="9" t="s">
        <v>139</v>
      </c>
      <c r="D614" s="9" t="s">
        <v>140</v>
      </c>
      <c r="E614" s="9" t="s">
        <v>378</v>
      </c>
      <c r="F614" s="10" t="s">
        <v>34</v>
      </c>
      <c r="G614" s="9">
        <v>1310</v>
      </c>
      <c r="H614" s="9">
        <v>3420</v>
      </c>
      <c r="I614" s="11" t="s">
        <v>379</v>
      </c>
      <c r="J614" s="12">
        <v>296262537</v>
      </c>
      <c r="K614" s="12">
        <v>296262537</v>
      </c>
      <c r="L614" s="12">
        <v>0</v>
      </c>
      <c r="M614" s="13">
        <f t="shared" si="74"/>
        <v>296262537</v>
      </c>
      <c r="N614" s="12">
        <v>0</v>
      </c>
      <c r="O614" s="12">
        <v>21161609</v>
      </c>
      <c r="P614" s="12">
        <v>0</v>
      </c>
      <c r="Q614" s="12">
        <v>275100928</v>
      </c>
      <c r="R614" s="12">
        <v>267532575.69</v>
      </c>
      <c r="S614" s="12">
        <v>0</v>
      </c>
      <c r="T614" s="12">
        <v>0</v>
      </c>
      <c r="U614" s="12">
        <v>0</v>
      </c>
      <c r="V614" s="13">
        <f t="shared" si="75"/>
        <v>0</v>
      </c>
      <c r="W614" s="14">
        <f t="shared" si="70"/>
        <v>0.92857143122351649</v>
      </c>
      <c r="X614" s="14">
        <f t="shared" si="71"/>
        <v>0.92857143122351649</v>
      </c>
      <c r="Y614" s="14">
        <f t="shared" si="72"/>
        <v>7.1428568776483542E-2</v>
      </c>
      <c r="Z614" s="14">
        <f t="shared" si="73"/>
        <v>1</v>
      </c>
    </row>
    <row r="615" spans="1:26" ht="52" outlineLevel="2" x14ac:dyDescent="0.35">
      <c r="A615" s="9" t="s">
        <v>356</v>
      </c>
      <c r="B615" s="9" t="s">
        <v>268</v>
      </c>
      <c r="C615" s="9" t="s">
        <v>139</v>
      </c>
      <c r="D615" s="9" t="s">
        <v>140</v>
      </c>
      <c r="E615" s="9" t="s">
        <v>154</v>
      </c>
      <c r="F615" s="10" t="s">
        <v>34</v>
      </c>
      <c r="G615" s="9">
        <v>1310</v>
      </c>
      <c r="H615" s="9">
        <v>3420</v>
      </c>
      <c r="I615" s="11" t="s">
        <v>380</v>
      </c>
      <c r="J615" s="12">
        <v>246740537</v>
      </c>
      <c r="K615" s="12">
        <v>246740537</v>
      </c>
      <c r="L615" s="12">
        <v>0</v>
      </c>
      <c r="M615" s="13">
        <f t="shared" si="74"/>
        <v>246740537</v>
      </c>
      <c r="N615" s="12">
        <v>0</v>
      </c>
      <c r="O615" s="12">
        <v>17624324</v>
      </c>
      <c r="P615" s="12">
        <v>0</v>
      </c>
      <c r="Q615" s="12">
        <v>229116213</v>
      </c>
      <c r="R615" s="12">
        <v>221116213</v>
      </c>
      <c r="S615" s="12">
        <v>0</v>
      </c>
      <c r="T615" s="12">
        <v>0</v>
      </c>
      <c r="U615" s="12">
        <v>0</v>
      </c>
      <c r="V615" s="13">
        <f t="shared" si="75"/>
        <v>0</v>
      </c>
      <c r="W615" s="14">
        <f t="shared" si="70"/>
        <v>0.92857142886091715</v>
      </c>
      <c r="X615" s="14">
        <f t="shared" si="71"/>
        <v>0.92857142886091715</v>
      </c>
      <c r="Y615" s="14">
        <f t="shared" si="72"/>
        <v>7.1428571139082839E-2</v>
      </c>
      <c r="Z615" s="14">
        <f t="shared" si="73"/>
        <v>1</v>
      </c>
    </row>
    <row r="616" spans="1:26" ht="78" outlineLevel="2" x14ac:dyDescent="0.35">
      <c r="A616" s="9" t="s">
        <v>356</v>
      </c>
      <c r="B616" s="9" t="s">
        <v>268</v>
      </c>
      <c r="C616" s="9" t="s">
        <v>139</v>
      </c>
      <c r="D616" s="9" t="s">
        <v>140</v>
      </c>
      <c r="E616" s="9" t="s">
        <v>381</v>
      </c>
      <c r="F616" s="10" t="s">
        <v>34</v>
      </c>
      <c r="G616" s="9">
        <v>1310</v>
      </c>
      <c r="H616" s="9">
        <v>3420</v>
      </c>
      <c r="I616" s="11" t="s">
        <v>382</v>
      </c>
      <c r="J616" s="12">
        <v>365209450</v>
      </c>
      <c r="K616" s="12">
        <v>365209450</v>
      </c>
      <c r="L616" s="12">
        <v>0</v>
      </c>
      <c r="M616" s="13">
        <f t="shared" si="74"/>
        <v>365209450</v>
      </c>
      <c r="N616" s="12">
        <v>0</v>
      </c>
      <c r="O616" s="12">
        <v>36172778</v>
      </c>
      <c r="P616" s="12">
        <v>0</v>
      </c>
      <c r="Q616" s="12">
        <v>329036672</v>
      </c>
      <c r="R616" s="12">
        <v>313036672</v>
      </c>
      <c r="S616" s="12">
        <v>0</v>
      </c>
      <c r="T616" s="12">
        <v>0</v>
      </c>
      <c r="U616" s="12">
        <v>0</v>
      </c>
      <c r="V616" s="13">
        <f t="shared" si="75"/>
        <v>0</v>
      </c>
      <c r="W616" s="14">
        <f t="shared" si="70"/>
        <v>0.90095333513412645</v>
      </c>
      <c r="X616" s="14">
        <f t="shared" si="71"/>
        <v>0.90095333513412645</v>
      </c>
      <c r="Y616" s="14">
        <f t="shared" si="72"/>
        <v>9.9046664865873546E-2</v>
      </c>
      <c r="Z616" s="14">
        <f t="shared" si="73"/>
        <v>1</v>
      </c>
    </row>
    <row r="617" spans="1:26" ht="104" outlineLevel="2" x14ac:dyDescent="0.35">
      <c r="A617" s="9" t="s">
        <v>356</v>
      </c>
      <c r="B617" s="9" t="s">
        <v>268</v>
      </c>
      <c r="C617" s="9" t="s">
        <v>139</v>
      </c>
      <c r="D617" s="9" t="s">
        <v>140</v>
      </c>
      <c r="E617" s="9" t="s">
        <v>156</v>
      </c>
      <c r="F617" s="10" t="s">
        <v>34</v>
      </c>
      <c r="G617" s="9">
        <v>1310</v>
      </c>
      <c r="H617" s="9">
        <v>3420</v>
      </c>
      <c r="I617" s="11" t="s">
        <v>383</v>
      </c>
      <c r="J617" s="12">
        <v>178255583</v>
      </c>
      <c r="K617" s="12">
        <v>178255583</v>
      </c>
      <c r="L617" s="12">
        <v>0</v>
      </c>
      <c r="M617" s="13">
        <f t="shared" si="74"/>
        <v>178255583</v>
      </c>
      <c r="N617" s="12">
        <v>0</v>
      </c>
      <c r="O617" s="12">
        <v>12732541</v>
      </c>
      <c r="P617" s="12">
        <v>0</v>
      </c>
      <c r="Q617" s="12">
        <v>165523042</v>
      </c>
      <c r="R617" s="12">
        <v>152790501</v>
      </c>
      <c r="S617" s="12">
        <v>0</v>
      </c>
      <c r="T617" s="12">
        <v>0</v>
      </c>
      <c r="U617" s="12">
        <v>0</v>
      </c>
      <c r="V617" s="13">
        <f t="shared" si="75"/>
        <v>0</v>
      </c>
      <c r="W617" s="14">
        <f t="shared" si="70"/>
        <v>0.92857143217780735</v>
      </c>
      <c r="X617" s="14">
        <f t="shared" si="71"/>
        <v>0.92857143217780735</v>
      </c>
      <c r="Y617" s="14">
        <f t="shared" si="72"/>
        <v>7.1428567822192701E-2</v>
      </c>
      <c r="Z617" s="14">
        <f t="shared" si="73"/>
        <v>1</v>
      </c>
    </row>
    <row r="618" spans="1:26" ht="52" outlineLevel="2" x14ac:dyDescent="0.35">
      <c r="A618" s="9" t="s">
        <v>356</v>
      </c>
      <c r="B618" s="9" t="s">
        <v>268</v>
      </c>
      <c r="C618" s="9" t="s">
        <v>139</v>
      </c>
      <c r="D618" s="9" t="s">
        <v>140</v>
      </c>
      <c r="E618" s="9" t="s">
        <v>384</v>
      </c>
      <c r="F618" s="10" t="s">
        <v>34</v>
      </c>
      <c r="G618" s="9">
        <v>1310</v>
      </c>
      <c r="H618" s="9">
        <v>3420</v>
      </c>
      <c r="I618" s="11" t="s">
        <v>385</v>
      </c>
      <c r="J618" s="12">
        <v>196264334</v>
      </c>
      <c r="K618" s="12">
        <v>196264334</v>
      </c>
      <c r="L618" s="12">
        <v>0</v>
      </c>
      <c r="M618" s="13">
        <f t="shared" si="74"/>
        <v>196264334</v>
      </c>
      <c r="N618" s="12">
        <v>0</v>
      </c>
      <c r="O618" s="12">
        <v>29196608.309999999</v>
      </c>
      <c r="P618" s="12">
        <v>0</v>
      </c>
      <c r="Q618" s="12">
        <v>167067725.69</v>
      </c>
      <c r="R618" s="12">
        <v>160567725.69</v>
      </c>
      <c r="S618" s="12">
        <v>0</v>
      </c>
      <c r="T618" s="12">
        <v>0</v>
      </c>
      <c r="U618" s="12">
        <v>0</v>
      </c>
      <c r="V618" s="13">
        <f t="shared" si="75"/>
        <v>0</v>
      </c>
      <c r="W618" s="14">
        <f t="shared" si="70"/>
        <v>0.85123833905553103</v>
      </c>
      <c r="X618" s="14">
        <f t="shared" si="71"/>
        <v>0.85123833905553103</v>
      </c>
      <c r="Y618" s="14">
        <f t="shared" si="72"/>
        <v>0.14876166094446888</v>
      </c>
      <c r="Z618" s="14">
        <f t="shared" si="73"/>
        <v>0.99999999999999989</v>
      </c>
    </row>
    <row r="619" spans="1:26" ht="65" outlineLevel="2" x14ac:dyDescent="0.35">
      <c r="A619" s="9" t="s">
        <v>356</v>
      </c>
      <c r="B619" s="9" t="s">
        <v>268</v>
      </c>
      <c r="C619" s="9" t="s">
        <v>139</v>
      </c>
      <c r="D619" s="9" t="s">
        <v>140</v>
      </c>
      <c r="E619" s="9" t="s">
        <v>158</v>
      </c>
      <c r="F619" s="10" t="s">
        <v>34</v>
      </c>
      <c r="G619" s="9">
        <v>1310</v>
      </c>
      <c r="H619" s="9">
        <v>3420</v>
      </c>
      <c r="I619" s="11" t="s">
        <v>386</v>
      </c>
      <c r="J619" s="12">
        <v>173290162</v>
      </c>
      <c r="K619" s="12">
        <v>173290162</v>
      </c>
      <c r="L619" s="12">
        <v>0</v>
      </c>
      <c r="M619" s="13">
        <f t="shared" si="74"/>
        <v>173290162</v>
      </c>
      <c r="N619" s="12">
        <v>0</v>
      </c>
      <c r="O619" s="12">
        <v>12377868</v>
      </c>
      <c r="P619" s="12">
        <v>0</v>
      </c>
      <c r="Q619" s="12">
        <v>160912294</v>
      </c>
      <c r="R619" s="12">
        <v>154082294</v>
      </c>
      <c r="S619" s="12">
        <v>0</v>
      </c>
      <c r="T619" s="12">
        <v>0</v>
      </c>
      <c r="U619" s="12">
        <v>0</v>
      </c>
      <c r="V619" s="13">
        <f t="shared" si="75"/>
        <v>0</v>
      </c>
      <c r="W619" s="14">
        <f t="shared" si="70"/>
        <v>0.92857143269333431</v>
      </c>
      <c r="X619" s="14">
        <f t="shared" si="71"/>
        <v>0.92857143269333431</v>
      </c>
      <c r="Y619" s="14">
        <f t="shared" si="72"/>
        <v>7.1428567306665677E-2</v>
      </c>
      <c r="Z619" s="14">
        <f t="shared" si="73"/>
        <v>1</v>
      </c>
    </row>
    <row r="620" spans="1:26" ht="52" outlineLevel="2" x14ac:dyDescent="0.35">
      <c r="A620" s="9" t="s">
        <v>356</v>
      </c>
      <c r="B620" s="9" t="s">
        <v>268</v>
      </c>
      <c r="C620" s="9" t="s">
        <v>139</v>
      </c>
      <c r="D620" s="9" t="s">
        <v>140</v>
      </c>
      <c r="E620" s="9" t="s">
        <v>387</v>
      </c>
      <c r="F620" s="10" t="s">
        <v>34</v>
      </c>
      <c r="G620" s="9">
        <v>1310</v>
      </c>
      <c r="H620" s="9">
        <v>3420</v>
      </c>
      <c r="I620" s="11" t="s">
        <v>388</v>
      </c>
      <c r="J620" s="12">
        <v>249553731</v>
      </c>
      <c r="K620" s="12">
        <v>249553731</v>
      </c>
      <c r="L620" s="12">
        <v>0</v>
      </c>
      <c r="M620" s="13">
        <f t="shared" si="74"/>
        <v>249553731</v>
      </c>
      <c r="N620" s="12">
        <v>0</v>
      </c>
      <c r="O620" s="12">
        <v>17825266</v>
      </c>
      <c r="P620" s="12">
        <v>0</v>
      </c>
      <c r="Q620" s="12">
        <v>231728465</v>
      </c>
      <c r="R620" s="12">
        <v>221194619.06</v>
      </c>
      <c r="S620" s="12">
        <v>0</v>
      </c>
      <c r="T620" s="12">
        <v>0</v>
      </c>
      <c r="U620" s="12">
        <v>0</v>
      </c>
      <c r="V620" s="13">
        <f t="shared" si="75"/>
        <v>0</v>
      </c>
      <c r="W620" s="14">
        <f t="shared" si="70"/>
        <v>0.92857143057500513</v>
      </c>
      <c r="X620" s="14">
        <f t="shared" si="71"/>
        <v>0.92857143057500513</v>
      </c>
      <c r="Y620" s="14">
        <f t="shared" si="72"/>
        <v>7.1428569424994898E-2</v>
      </c>
      <c r="Z620" s="14">
        <f t="shared" si="73"/>
        <v>1</v>
      </c>
    </row>
    <row r="621" spans="1:26" ht="52" outlineLevel="2" x14ac:dyDescent="0.35">
      <c r="A621" s="9" t="s">
        <v>356</v>
      </c>
      <c r="B621" s="9" t="s">
        <v>268</v>
      </c>
      <c r="C621" s="9" t="s">
        <v>139</v>
      </c>
      <c r="D621" s="9" t="s">
        <v>140</v>
      </c>
      <c r="E621" s="9" t="s">
        <v>160</v>
      </c>
      <c r="F621" s="10" t="s">
        <v>34</v>
      </c>
      <c r="G621" s="9">
        <v>1310</v>
      </c>
      <c r="H621" s="9">
        <v>3420</v>
      </c>
      <c r="I621" s="11" t="s">
        <v>389</v>
      </c>
      <c r="J621" s="12">
        <v>177512751</v>
      </c>
      <c r="K621" s="12">
        <v>177512751</v>
      </c>
      <c r="L621" s="12">
        <v>0</v>
      </c>
      <c r="M621" s="13">
        <f t="shared" si="74"/>
        <v>177512751</v>
      </c>
      <c r="N621" s="12">
        <v>0</v>
      </c>
      <c r="O621" s="12">
        <v>18235100.940000001</v>
      </c>
      <c r="P621" s="12">
        <v>0</v>
      </c>
      <c r="Q621" s="12">
        <v>159277650.06</v>
      </c>
      <c r="R621" s="12">
        <v>149780319.28</v>
      </c>
      <c r="S621" s="12">
        <v>0</v>
      </c>
      <c r="T621" s="12">
        <v>0</v>
      </c>
      <c r="U621" s="12">
        <v>0</v>
      </c>
      <c r="V621" s="13">
        <f t="shared" si="75"/>
        <v>0</v>
      </c>
      <c r="W621" s="14">
        <f t="shared" si="70"/>
        <v>0.89727441641642969</v>
      </c>
      <c r="X621" s="14">
        <f t="shared" si="71"/>
        <v>0.89727441641642969</v>
      </c>
      <c r="Y621" s="14">
        <f t="shared" si="72"/>
        <v>0.1027255835835703</v>
      </c>
      <c r="Z621" s="14">
        <f t="shared" si="73"/>
        <v>1</v>
      </c>
    </row>
    <row r="622" spans="1:26" ht="65" outlineLevel="2" x14ac:dyDescent="0.35">
      <c r="A622" s="9" t="s">
        <v>356</v>
      </c>
      <c r="B622" s="9" t="s">
        <v>268</v>
      </c>
      <c r="C622" s="9" t="s">
        <v>139</v>
      </c>
      <c r="D622" s="9" t="s">
        <v>140</v>
      </c>
      <c r="E622" s="9" t="s">
        <v>290</v>
      </c>
      <c r="F622" s="10" t="s">
        <v>34</v>
      </c>
      <c r="G622" s="9">
        <v>1310</v>
      </c>
      <c r="H622" s="9">
        <v>3420</v>
      </c>
      <c r="I622" s="11" t="s">
        <v>390</v>
      </c>
      <c r="J622" s="12">
        <v>181773834</v>
      </c>
      <c r="K622" s="12">
        <v>181773834</v>
      </c>
      <c r="L622" s="12">
        <v>0</v>
      </c>
      <c r="M622" s="13">
        <f t="shared" si="74"/>
        <v>181773834</v>
      </c>
      <c r="N622" s="12">
        <v>0</v>
      </c>
      <c r="O622" s="12">
        <v>12983845</v>
      </c>
      <c r="P622" s="12">
        <v>0</v>
      </c>
      <c r="Q622" s="12">
        <v>168789989</v>
      </c>
      <c r="R622" s="12">
        <v>159989989</v>
      </c>
      <c r="S622" s="12">
        <v>0</v>
      </c>
      <c r="T622" s="12">
        <v>0</v>
      </c>
      <c r="U622" s="12">
        <v>0</v>
      </c>
      <c r="V622" s="13">
        <f t="shared" si="75"/>
        <v>0</v>
      </c>
      <c r="W622" s="14">
        <f t="shared" si="70"/>
        <v>0.92857143014324051</v>
      </c>
      <c r="X622" s="14">
        <f t="shared" si="71"/>
        <v>0.92857143014324051</v>
      </c>
      <c r="Y622" s="14">
        <f t="shared" si="72"/>
        <v>7.1428569856759466E-2</v>
      </c>
      <c r="Z622" s="14">
        <f t="shared" si="73"/>
        <v>1</v>
      </c>
    </row>
    <row r="623" spans="1:26" ht="156" outlineLevel="2" x14ac:dyDescent="0.35">
      <c r="A623" s="9" t="s">
        <v>356</v>
      </c>
      <c r="B623" s="9" t="s">
        <v>268</v>
      </c>
      <c r="C623" s="9" t="s">
        <v>139</v>
      </c>
      <c r="D623" s="9" t="s">
        <v>140</v>
      </c>
      <c r="E623" s="9" t="s">
        <v>391</v>
      </c>
      <c r="F623" s="10" t="s">
        <v>34</v>
      </c>
      <c r="G623" s="9">
        <v>1310</v>
      </c>
      <c r="H623" s="9">
        <v>3420</v>
      </c>
      <c r="I623" s="11" t="s">
        <v>392</v>
      </c>
      <c r="J623" s="12">
        <v>72812500</v>
      </c>
      <c r="K623" s="12">
        <v>72812500</v>
      </c>
      <c r="L623" s="12">
        <v>0</v>
      </c>
      <c r="M623" s="13">
        <f t="shared" ref="M623:M654" si="76">+K623</f>
        <v>72812500</v>
      </c>
      <c r="N623" s="12">
        <v>0</v>
      </c>
      <c r="O623" s="12">
        <v>24270833</v>
      </c>
      <c r="P623" s="12">
        <v>0</v>
      </c>
      <c r="Q623" s="12">
        <v>48541667</v>
      </c>
      <c r="R623" s="12">
        <v>48541667</v>
      </c>
      <c r="S623" s="12">
        <v>0</v>
      </c>
      <c r="T623" s="12">
        <v>0</v>
      </c>
      <c r="U623" s="12">
        <v>0</v>
      </c>
      <c r="V623" s="13">
        <f t="shared" ref="V623:V654" si="77">+M623-N623-O623-P623-Q623</f>
        <v>0</v>
      </c>
      <c r="W623" s="14">
        <f t="shared" si="70"/>
        <v>0.66666667124463519</v>
      </c>
      <c r="X623" s="14">
        <f t="shared" si="71"/>
        <v>0.66666667124463519</v>
      </c>
      <c r="Y623" s="14">
        <f t="shared" si="72"/>
        <v>0.33333332875536481</v>
      </c>
      <c r="Z623" s="14">
        <f t="shared" si="73"/>
        <v>1</v>
      </c>
    </row>
    <row r="624" spans="1:26" ht="52" outlineLevel="2" x14ac:dyDescent="0.35">
      <c r="A624" s="9" t="s">
        <v>356</v>
      </c>
      <c r="B624" s="9" t="s">
        <v>268</v>
      </c>
      <c r="C624" s="9" t="s">
        <v>139</v>
      </c>
      <c r="D624" s="9" t="s">
        <v>140</v>
      </c>
      <c r="E624" s="9" t="s">
        <v>339</v>
      </c>
      <c r="F624" s="10" t="s">
        <v>34</v>
      </c>
      <c r="G624" s="9">
        <v>1310</v>
      </c>
      <c r="H624" s="9">
        <v>3420</v>
      </c>
      <c r="I624" s="11" t="s">
        <v>393</v>
      </c>
      <c r="J624" s="12">
        <v>50843499</v>
      </c>
      <c r="K624" s="12">
        <v>50843499</v>
      </c>
      <c r="L624" s="12">
        <v>0</v>
      </c>
      <c r="M624" s="13">
        <f t="shared" si="76"/>
        <v>50843499</v>
      </c>
      <c r="N624" s="12">
        <v>0</v>
      </c>
      <c r="O624" s="12">
        <v>23010328.420000002</v>
      </c>
      <c r="P624" s="12">
        <v>0</v>
      </c>
      <c r="Q624" s="12">
        <v>27833170.579999998</v>
      </c>
      <c r="R624" s="12">
        <v>27833170.579999998</v>
      </c>
      <c r="S624" s="12">
        <v>0</v>
      </c>
      <c r="T624" s="12">
        <v>0</v>
      </c>
      <c r="U624" s="12">
        <v>0</v>
      </c>
      <c r="V624" s="13">
        <f t="shared" si="77"/>
        <v>0</v>
      </c>
      <c r="W624" s="14">
        <f t="shared" si="70"/>
        <v>0.54742830700931888</v>
      </c>
      <c r="X624" s="14">
        <f t="shared" si="71"/>
        <v>0.54742830700931888</v>
      </c>
      <c r="Y624" s="14">
        <f t="shared" si="72"/>
        <v>0.45257169299068112</v>
      </c>
      <c r="Z624" s="14">
        <f t="shared" si="73"/>
        <v>1</v>
      </c>
    </row>
    <row r="625" spans="1:26" ht="52" outlineLevel="2" x14ac:dyDescent="0.35">
      <c r="A625" s="9" t="s">
        <v>356</v>
      </c>
      <c r="B625" s="9" t="s">
        <v>268</v>
      </c>
      <c r="C625" s="9" t="s">
        <v>139</v>
      </c>
      <c r="D625" s="9" t="s">
        <v>140</v>
      </c>
      <c r="E625" s="9" t="s">
        <v>341</v>
      </c>
      <c r="F625" s="10" t="s">
        <v>34</v>
      </c>
      <c r="G625" s="9">
        <v>1310</v>
      </c>
      <c r="H625" s="9">
        <v>3420</v>
      </c>
      <c r="I625" s="11" t="s">
        <v>394</v>
      </c>
      <c r="J625" s="12">
        <v>1116673</v>
      </c>
      <c r="K625" s="12">
        <v>1116673</v>
      </c>
      <c r="L625" s="12">
        <v>0</v>
      </c>
      <c r="M625" s="13">
        <f t="shared" si="76"/>
        <v>1116673</v>
      </c>
      <c r="N625" s="12">
        <v>0</v>
      </c>
      <c r="O625" s="12">
        <v>505374.59</v>
      </c>
      <c r="P625" s="12">
        <v>0</v>
      </c>
      <c r="Q625" s="12">
        <v>611298.41</v>
      </c>
      <c r="R625" s="12">
        <v>611298.41</v>
      </c>
      <c r="S625" s="12">
        <v>0</v>
      </c>
      <c r="T625" s="12">
        <v>0</v>
      </c>
      <c r="U625" s="12">
        <v>0</v>
      </c>
      <c r="V625" s="13">
        <f t="shared" si="77"/>
        <v>0</v>
      </c>
      <c r="W625" s="14">
        <f t="shared" si="70"/>
        <v>0.54742830712303425</v>
      </c>
      <c r="X625" s="14">
        <f t="shared" si="71"/>
        <v>0.54742830712303425</v>
      </c>
      <c r="Y625" s="14">
        <f t="shared" si="72"/>
        <v>0.4525716928769658</v>
      </c>
      <c r="Z625" s="14">
        <f t="shared" si="73"/>
        <v>1</v>
      </c>
    </row>
    <row r="626" spans="1:26" ht="65" outlineLevel="2" x14ac:dyDescent="0.35">
      <c r="A626" s="9" t="s">
        <v>356</v>
      </c>
      <c r="B626" s="9" t="s">
        <v>268</v>
      </c>
      <c r="C626" s="9" t="s">
        <v>139</v>
      </c>
      <c r="D626" s="9" t="s">
        <v>140</v>
      </c>
      <c r="E626" s="9" t="s">
        <v>343</v>
      </c>
      <c r="F626" s="10" t="s">
        <v>34</v>
      </c>
      <c r="G626" s="9">
        <v>1310</v>
      </c>
      <c r="H626" s="9">
        <v>3420</v>
      </c>
      <c r="I626" s="11" t="s">
        <v>395</v>
      </c>
      <c r="J626" s="12">
        <v>25421749</v>
      </c>
      <c r="K626" s="12">
        <v>25421749</v>
      </c>
      <c r="L626" s="12">
        <v>0</v>
      </c>
      <c r="M626" s="13">
        <f t="shared" si="76"/>
        <v>25421749</v>
      </c>
      <c r="N626" s="12">
        <v>0</v>
      </c>
      <c r="O626" s="12">
        <v>5407144.9199999999</v>
      </c>
      <c r="P626" s="12">
        <v>0</v>
      </c>
      <c r="Q626" s="12">
        <v>20014604.079999998</v>
      </c>
      <c r="R626" s="12">
        <v>20014604.079999998</v>
      </c>
      <c r="S626" s="12">
        <v>0</v>
      </c>
      <c r="T626" s="12">
        <v>0</v>
      </c>
      <c r="U626" s="12">
        <v>0</v>
      </c>
      <c r="V626" s="13">
        <f t="shared" si="77"/>
        <v>0</v>
      </c>
      <c r="W626" s="14">
        <f t="shared" si="70"/>
        <v>0.78730240315093969</v>
      </c>
      <c r="X626" s="14">
        <f t="shared" si="71"/>
        <v>0.78730240315093969</v>
      </c>
      <c r="Y626" s="14">
        <f t="shared" si="72"/>
        <v>0.21269759684906023</v>
      </c>
      <c r="Z626" s="14">
        <f t="shared" si="73"/>
        <v>0.99999999999999989</v>
      </c>
    </row>
    <row r="627" spans="1:26" ht="65" outlineLevel="2" x14ac:dyDescent="0.35">
      <c r="A627" s="9" t="s">
        <v>356</v>
      </c>
      <c r="B627" s="9" t="s">
        <v>268</v>
      </c>
      <c r="C627" s="9" t="s">
        <v>139</v>
      </c>
      <c r="D627" s="9" t="s">
        <v>140</v>
      </c>
      <c r="E627" s="9" t="s">
        <v>182</v>
      </c>
      <c r="F627" s="10" t="s">
        <v>34</v>
      </c>
      <c r="G627" s="9">
        <v>1310</v>
      </c>
      <c r="H627" s="9">
        <v>3420</v>
      </c>
      <c r="I627" s="11" t="s">
        <v>396</v>
      </c>
      <c r="J627" s="12">
        <v>558336</v>
      </c>
      <c r="K627" s="12">
        <v>558336</v>
      </c>
      <c r="L627" s="12">
        <v>0</v>
      </c>
      <c r="M627" s="13">
        <f t="shared" si="76"/>
        <v>558336</v>
      </c>
      <c r="N627" s="12">
        <v>0</v>
      </c>
      <c r="O627" s="12">
        <v>118756.73</v>
      </c>
      <c r="P627" s="12">
        <v>0</v>
      </c>
      <c r="Q627" s="12">
        <v>439579.27</v>
      </c>
      <c r="R627" s="12">
        <v>439579.27</v>
      </c>
      <c r="S627" s="12">
        <v>0</v>
      </c>
      <c r="T627" s="12">
        <v>0</v>
      </c>
      <c r="U627" s="12">
        <v>0</v>
      </c>
      <c r="V627" s="13">
        <f t="shared" si="77"/>
        <v>0</v>
      </c>
      <c r="W627" s="14">
        <f t="shared" si="70"/>
        <v>0.78730239497363597</v>
      </c>
      <c r="X627" s="14">
        <f t="shared" si="71"/>
        <v>0.78730239497363597</v>
      </c>
      <c r="Y627" s="14">
        <f t="shared" si="72"/>
        <v>0.21269760502636403</v>
      </c>
      <c r="Z627" s="14">
        <f t="shared" si="73"/>
        <v>1</v>
      </c>
    </row>
    <row r="628" spans="1:26" ht="52" outlineLevel="2" x14ac:dyDescent="0.35">
      <c r="A628" s="9" t="s">
        <v>356</v>
      </c>
      <c r="B628" s="9" t="s">
        <v>268</v>
      </c>
      <c r="C628" s="9" t="s">
        <v>139</v>
      </c>
      <c r="D628" s="9" t="s">
        <v>140</v>
      </c>
      <c r="E628" s="9" t="s">
        <v>164</v>
      </c>
      <c r="F628" s="10" t="s">
        <v>34</v>
      </c>
      <c r="G628" s="9">
        <v>1310</v>
      </c>
      <c r="H628" s="9">
        <v>3420</v>
      </c>
      <c r="I628" s="11" t="s">
        <v>397</v>
      </c>
      <c r="J628" s="37" t="s">
        <v>447</v>
      </c>
      <c r="K628" s="12">
        <v>169874387</v>
      </c>
      <c r="L628" s="12">
        <v>0</v>
      </c>
      <c r="M628" s="13">
        <f t="shared" si="76"/>
        <v>169874387</v>
      </c>
      <c r="N628" s="12">
        <v>0</v>
      </c>
      <c r="O628" s="12">
        <v>12133885.57</v>
      </c>
      <c r="P628" s="12">
        <v>0</v>
      </c>
      <c r="Q628" s="12">
        <v>157740501.43000001</v>
      </c>
      <c r="R628" s="12">
        <v>151142808.43000001</v>
      </c>
      <c r="S628" s="12">
        <v>0</v>
      </c>
      <c r="T628" s="12">
        <v>0</v>
      </c>
      <c r="U628" s="12">
        <v>0</v>
      </c>
      <c r="V628" s="13">
        <f t="shared" si="77"/>
        <v>0</v>
      </c>
      <c r="W628" s="14">
        <f t="shared" si="70"/>
        <v>0.92857142395457182</v>
      </c>
      <c r="X628" s="14">
        <f t="shared" si="71"/>
        <v>0.92857142395457182</v>
      </c>
      <c r="Y628" s="14">
        <f t="shared" si="72"/>
        <v>7.142857604542821E-2</v>
      </c>
      <c r="Z628" s="14">
        <f t="shared" si="73"/>
        <v>1</v>
      </c>
    </row>
    <row r="629" spans="1:26" ht="26" outlineLevel="2" x14ac:dyDescent="0.35">
      <c r="A629" s="9" t="s">
        <v>356</v>
      </c>
      <c r="B629" s="9" t="s">
        <v>268</v>
      </c>
      <c r="C629" s="9" t="s">
        <v>139</v>
      </c>
      <c r="D629" s="9" t="s">
        <v>176</v>
      </c>
      <c r="E629" s="9" t="s">
        <v>33</v>
      </c>
      <c r="F629" s="10" t="s">
        <v>34</v>
      </c>
      <c r="G629" s="9">
        <v>1320</v>
      </c>
      <c r="H629" s="9">
        <v>3420</v>
      </c>
      <c r="I629" s="11" t="s">
        <v>177</v>
      </c>
      <c r="J629" s="12">
        <v>2834208675</v>
      </c>
      <c r="K629" s="12">
        <v>2702208675</v>
      </c>
      <c r="L629" s="12">
        <v>0</v>
      </c>
      <c r="M629" s="13">
        <f t="shared" si="76"/>
        <v>2702208675</v>
      </c>
      <c r="N629" s="12">
        <v>0</v>
      </c>
      <c r="O629" s="12">
        <v>1956239.07</v>
      </c>
      <c r="P629" s="12">
        <v>0</v>
      </c>
      <c r="Q629" s="12">
        <v>2300569059.5500002</v>
      </c>
      <c r="R629" s="12">
        <v>2300569059.5500002</v>
      </c>
      <c r="S629" s="12">
        <v>399683376.38</v>
      </c>
      <c r="T629" s="12">
        <v>399683376.38</v>
      </c>
      <c r="U629" s="12">
        <v>0</v>
      </c>
      <c r="V629" s="13">
        <f t="shared" si="77"/>
        <v>399683376.37999964</v>
      </c>
      <c r="W629" s="14">
        <f t="shared" si="70"/>
        <v>0.85136617346919008</v>
      </c>
      <c r="X629" s="14">
        <f t="shared" si="71"/>
        <v>0.85136617346919008</v>
      </c>
      <c r="Y629" s="14">
        <f t="shared" si="72"/>
        <v>7.2394078521711503E-4</v>
      </c>
      <c r="Z629" s="14">
        <f t="shared" si="73"/>
        <v>0.85209011425440717</v>
      </c>
    </row>
    <row r="630" spans="1:26" ht="143" outlineLevel="2" x14ac:dyDescent="0.35">
      <c r="A630" s="9" t="s">
        <v>356</v>
      </c>
      <c r="B630" s="9" t="s">
        <v>268</v>
      </c>
      <c r="C630" s="9" t="s">
        <v>139</v>
      </c>
      <c r="D630" s="9" t="s">
        <v>288</v>
      </c>
      <c r="E630" s="9" t="s">
        <v>309</v>
      </c>
      <c r="F630" s="10" t="s">
        <v>34</v>
      </c>
      <c r="G630" s="9">
        <v>1320</v>
      </c>
      <c r="H630" s="9">
        <v>3420</v>
      </c>
      <c r="I630" s="11" t="s">
        <v>398</v>
      </c>
      <c r="J630" s="12">
        <v>19400316</v>
      </c>
      <c r="K630" s="12">
        <v>19400316</v>
      </c>
      <c r="L630" s="12">
        <v>0</v>
      </c>
      <c r="M630" s="13">
        <f t="shared" si="76"/>
        <v>19400316</v>
      </c>
      <c r="N630" s="12">
        <v>0</v>
      </c>
      <c r="O630" s="12">
        <v>1616693</v>
      </c>
      <c r="P630" s="12">
        <v>0</v>
      </c>
      <c r="Q630" s="12">
        <v>17783623</v>
      </c>
      <c r="R630" s="12">
        <v>17783623</v>
      </c>
      <c r="S630" s="12">
        <v>0</v>
      </c>
      <c r="T630" s="12">
        <v>0</v>
      </c>
      <c r="U630" s="12">
        <v>0</v>
      </c>
      <c r="V630" s="13">
        <f t="shared" si="77"/>
        <v>0</v>
      </c>
      <c r="W630" s="14">
        <f t="shared" si="70"/>
        <v>0.91666666666666663</v>
      </c>
      <c r="X630" s="14">
        <f t="shared" si="71"/>
        <v>0.91666666666666663</v>
      </c>
      <c r="Y630" s="14">
        <f t="shared" si="72"/>
        <v>8.3333333333333329E-2</v>
      </c>
      <c r="Z630" s="14">
        <f t="shared" si="73"/>
        <v>1</v>
      </c>
    </row>
    <row r="631" spans="1:26" ht="52" outlineLevel="2" x14ac:dyDescent="0.35">
      <c r="A631" s="9" t="s">
        <v>356</v>
      </c>
      <c r="B631" s="9" t="s">
        <v>268</v>
      </c>
      <c r="C631" s="9" t="s">
        <v>139</v>
      </c>
      <c r="D631" s="9" t="s">
        <v>288</v>
      </c>
      <c r="E631" s="9" t="s">
        <v>399</v>
      </c>
      <c r="F631" s="10" t="s">
        <v>34</v>
      </c>
      <c r="G631" s="9">
        <v>1320</v>
      </c>
      <c r="H631" s="9">
        <v>3420</v>
      </c>
      <c r="I631" s="11" t="s">
        <v>400</v>
      </c>
      <c r="J631" s="12">
        <v>76265249</v>
      </c>
      <c r="K631" s="12">
        <v>76265249</v>
      </c>
      <c r="L631" s="12">
        <v>0</v>
      </c>
      <c r="M631" s="13">
        <f t="shared" si="76"/>
        <v>76265249</v>
      </c>
      <c r="N631" s="12">
        <v>0</v>
      </c>
      <c r="O631" s="12">
        <v>16221435.199999999</v>
      </c>
      <c r="P631" s="12">
        <v>0</v>
      </c>
      <c r="Q631" s="12">
        <v>60043813.799999997</v>
      </c>
      <c r="R631" s="12">
        <v>60043813.799999997</v>
      </c>
      <c r="S631" s="12">
        <v>0</v>
      </c>
      <c r="T631" s="12">
        <v>0</v>
      </c>
      <c r="U631" s="12">
        <v>0</v>
      </c>
      <c r="V631" s="13">
        <f t="shared" si="77"/>
        <v>0</v>
      </c>
      <c r="W631" s="14">
        <f t="shared" si="70"/>
        <v>0.78730240295943954</v>
      </c>
      <c r="X631" s="14">
        <f t="shared" si="71"/>
        <v>0.78730240295943954</v>
      </c>
      <c r="Y631" s="14">
        <f t="shared" si="72"/>
        <v>0.21269759704056038</v>
      </c>
      <c r="Z631" s="14">
        <f t="shared" si="73"/>
        <v>0.99999999999999989</v>
      </c>
    </row>
    <row r="632" spans="1:26" ht="52" outlineLevel="2" x14ac:dyDescent="0.35">
      <c r="A632" s="9" t="s">
        <v>356</v>
      </c>
      <c r="B632" s="9" t="s">
        <v>268</v>
      </c>
      <c r="C632" s="9" t="s">
        <v>139</v>
      </c>
      <c r="D632" s="9" t="s">
        <v>288</v>
      </c>
      <c r="E632" s="9" t="s">
        <v>279</v>
      </c>
      <c r="F632" s="10" t="s">
        <v>34</v>
      </c>
      <c r="G632" s="9">
        <v>1320</v>
      </c>
      <c r="H632" s="9">
        <v>3420</v>
      </c>
      <c r="I632" s="11" t="s">
        <v>401</v>
      </c>
      <c r="J632" s="12">
        <v>1675010</v>
      </c>
      <c r="K632" s="12">
        <v>1675010</v>
      </c>
      <c r="L632" s="12">
        <v>0</v>
      </c>
      <c r="M632" s="13">
        <f t="shared" si="76"/>
        <v>1675010</v>
      </c>
      <c r="N632" s="12">
        <v>0</v>
      </c>
      <c r="O632" s="12">
        <v>356270.6</v>
      </c>
      <c r="P632" s="12">
        <v>0</v>
      </c>
      <c r="Q632" s="12">
        <v>1318739.3999999999</v>
      </c>
      <c r="R632" s="12">
        <v>1318739.3999999999</v>
      </c>
      <c r="S632" s="12">
        <v>0</v>
      </c>
      <c r="T632" s="12">
        <v>0</v>
      </c>
      <c r="U632" s="12">
        <v>0</v>
      </c>
      <c r="V632" s="13">
        <f t="shared" si="77"/>
        <v>0</v>
      </c>
      <c r="W632" s="14">
        <f t="shared" si="70"/>
        <v>0.78730240416475117</v>
      </c>
      <c r="X632" s="14">
        <f t="shared" si="71"/>
        <v>0.78730240416475117</v>
      </c>
      <c r="Y632" s="14">
        <f t="shared" si="72"/>
        <v>0.21269759583524872</v>
      </c>
      <c r="Z632" s="14">
        <f t="shared" si="73"/>
        <v>0.99999999999999989</v>
      </c>
    </row>
    <row r="633" spans="1:26" ht="351" outlineLevel="2" x14ac:dyDescent="0.35">
      <c r="A633" s="9" t="s">
        <v>356</v>
      </c>
      <c r="B633" s="9" t="s">
        <v>268</v>
      </c>
      <c r="C633" s="9" t="s">
        <v>139</v>
      </c>
      <c r="D633" s="9" t="s">
        <v>178</v>
      </c>
      <c r="E633" s="9" t="s">
        <v>54</v>
      </c>
      <c r="F633" s="10" t="s">
        <v>34</v>
      </c>
      <c r="G633" s="9">
        <v>1320</v>
      </c>
      <c r="H633" s="9">
        <v>3420</v>
      </c>
      <c r="I633" s="11" t="s">
        <v>402</v>
      </c>
      <c r="J633" s="12">
        <v>283912817</v>
      </c>
      <c r="K633" s="12">
        <v>283912817</v>
      </c>
      <c r="L633" s="12">
        <v>0</v>
      </c>
      <c r="M633" s="13">
        <f t="shared" si="76"/>
        <v>283912817</v>
      </c>
      <c r="N633" s="12">
        <v>0</v>
      </c>
      <c r="O633" s="12">
        <v>23659401</v>
      </c>
      <c r="P633" s="12">
        <v>0</v>
      </c>
      <c r="Q633" s="12">
        <v>260253416</v>
      </c>
      <c r="R633" s="12">
        <v>260253416</v>
      </c>
      <c r="S633" s="12">
        <v>0</v>
      </c>
      <c r="T633" s="12">
        <v>0</v>
      </c>
      <c r="U633" s="12">
        <v>0</v>
      </c>
      <c r="V633" s="13">
        <f t="shared" si="77"/>
        <v>0</v>
      </c>
      <c r="W633" s="14">
        <f t="shared" ref="W633:W692" si="78">+IF(K633=0,0,Q633/K633)</f>
        <v>0.91666666813425335</v>
      </c>
      <c r="X633" s="14">
        <f t="shared" ref="X633:X693" si="79">+IF(M633=0,0,Q633/M633)</f>
        <v>0.91666666813425335</v>
      </c>
      <c r="Y633" s="14">
        <f t="shared" ref="Y633:Y693" si="80">+IF(M633=0,0,(N633+O633+P633)/M633)</f>
        <v>8.3333331865746665E-2</v>
      </c>
      <c r="Z633" s="14">
        <f t="shared" ref="Z633:Z693" si="81">+X633+Y633</f>
        <v>1</v>
      </c>
    </row>
    <row r="634" spans="1:26" outlineLevel="2" x14ac:dyDescent="0.35">
      <c r="A634" s="9" t="s">
        <v>356</v>
      </c>
      <c r="B634" s="9" t="s">
        <v>268</v>
      </c>
      <c r="C634" s="9" t="s">
        <v>139</v>
      </c>
      <c r="D634" s="9" t="s">
        <v>301</v>
      </c>
      <c r="E634" s="9" t="s">
        <v>33</v>
      </c>
      <c r="F634" s="10" t="s">
        <v>34</v>
      </c>
      <c r="G634" s="9">
        <v>1320</v>
      </c>
      <c r="H634" s="9">
        <v>3420</v>
      </c>
      <c r="I634" s="11" t="s">
        <v>302</v>
      </c>
      <c r="J634" s="12">
        <v>4000000</v>
      </c>
      <c r="K634" s="12">
        <v>3297000</v>
      </c>
      <c r="L634" s="12">
        <v>0</v>
      </c>
      <c r="M634" s="13">
        <f t="shared" si="76"/>
        <v>3297000</v>
      </c>
      <c r="N634" s="12">
        <v>0</v>
      </c>
      <c r="O634" s="12">
        <v>3254074.22</v>
      </c>
      <c r="P634" s="12">
        <v>0</v>
      </c>
      <c r="Q634" s="12">
        <v>42925.78</v>
      </c>
      <c r="R634" s="12">
        <v>42925.78</v>
      </c>
      <c r="S634" s="12">
        <v>0</v>
      </c>
      <c r="T634" s="12">
        <v>0</v>
      </c>
      <c r="U634" s="12">
        <v>0</v>
      </c>
      <c r="V634" s="13">
        <f>+(M634-N634-O634-P634-Q634)*-1</f>
        <v>2.0372681319713593E-10</v>
      </c>
      <c r="W634" s="14">
        <f t="shared" si="78"/>
        <v>1.3019648164998484E-2</v>
      </c>
      <c r="X634" s="14">
        <f t="shared" si="79"/>
        <v>1.3019648164998484E-2</v>
      </c>
      <c r="Y634" s="14">
        <f t="shared" si="80"/>
        <v>0.98698035183500155</v>
      </c>
      <c r="Z634" s="14">
        <f t="shared" si="81"/>
        <v>1</v>
      </c>
    </row>
    <row r="635" spans="1:26" ht="78" outlineLevel="2" x14ac:dyDescent="0.35">
      <c r="A635" s="9" t="s">
        <v>356</v>
      </c>
      <c r="B635" s="9" t="s">
        <v>295</v>
      </c>
      <c r="C635" s="9" t="s">
        <v>139</v>
      </c>
      <c r="D635" s="9" t="s">
        <v>140</v>
      </c>
      <c r="E635" s="9" t="s">
        <v>54</v>
      </c>
      <c r="F635" s="10" t="s">
        <v>34</v>
      </c>
      <c r="G635" s="9">
        <v>1310</v>
      </c>
      <c r="H635" s="9">
        <v>3420</v>
      </c>
      <c r="I635" s="11" t="s">
        <v>141</v>
      </c>
      <c r="J635" s="12">
        <v>220801091</v>
      </c>
      <c r="K635" s="12">
        <v>156801091</v>
      </c>
      <c r="L635" s="12">
        <v>0</v>
      </c>
      <c r="M635" s="13">
        <f t="shared" si="76"/>
        <v>156801091</v>
      </c>
      <c r="N635" s="12">
        <v>0</v>
      </c>
      <c r="O635" s="12">
        <v>26191053.739999998</v>
      </c>
      <c r="P635" s="12">
        <v>0</v>
      </c>
      <c r="Q635" s="12">
        <v>130610037.26000001</v>
      </c>
      <c r="R635" s="12">
        <v>130610037.26000001</v>
      </c>
      <c r="S635" s="12">
        <v>0</v>
      </c>
      <c r="T635" s="12">
        <v>0</v>
      </c>
      <c r="U635" s="12">
        <v>0</v>
      </c>
      <c r="V635" s="13">
        <f t="shared" si="77"/>
        <v>0</v>
      </c>
      <c r="W635" s="14">
        <f t="shared" si="78"/>
        <v>0.83296638069948126</v>
      </c>
      <c r="X635" s="14">
        <f t="shared" si="79"/>
        <v>0.83296638069948126</v>
      </c>
      <c r="Y635" s="14">
        <f t="shared" si="80"/>
        <v>0.16703361930051877</v>
      </c>
      <c r="Z635" s="14">
        <f t="shared" si="81"/>
        <v>1</v>
      </c>
    </row>
    <row r="636" spans="1:26" ht="78" outlineLevel="2" x14ac:dyDescent="0.35">
      <c r="A636" s="9" t="s">
        <v>356</v>
      </c>
      <c r="B636" s="9" t="s">
        <v>295</v>
      </c>
      <c r="C636" s="9" t="s">
        <v>139</v>
      </c>
      <c r="D636" s="9" t="s">
        <v>140</v>
      </c>
      <c r="E636" s="9" t="s">
        <v>142</v>
      </c>
      <c r="F636" s="10" t="s">
        <v>34</v>
      </c>
      <c r="G636" s="9">
        <v>1310</v>
      </c>
      <c r="H636" s="9">
        <v>3420</v>
      </c>
      <c r="I636" s="11" t="s">
        <v>143</v>
      </c>
      <c r="J636" s="12">
        <v>415234325</v>
      </c>
      <c r="K636" s="12">
        <v>440727125</v>
      </c>
      <c r="L636" s="12">
        <v>0</v>
      </c>
      <c r="M636" s="13">
        <f t="shared" si="76"/>
        <v>440727125</v>
      </c>
      <c r="N636" s="12">
        <v>0</v>
      </c>
      <c r="O636" s="12">
        <v>53045392.469999999</v>
      </c>
      <c r="P636" s="12">
        <v>0</v>
      </c>
      <c r="Q636" s="12">
        <v>387681732.52999997</v>
      </c>
      <c r="R636" s="12">
        <v>387681732.52999997</v>
      </c>
      <c r="S636" s="12">
        <v>0</v>
      </c>
      <c r="T636" s="12">
        <v>0</v>
      </c>
      <c r="U636" s="12">
        <v>0</v>
      </c>
      <c r="V636" s="13">
        <f t="shared" si="77"/>
        <v>0</v>
      </c>
      <c r="W636" s="14">
        <f t="shared" si="78"/>
        <v>0.87964118961364124</v>
      </c>
      <c r="X636" s="14">
        <f t="shared" si="79"/>
        <v>0.87964118961364124</v>
      </c>
      <c r="Y636" s="14">
        <f t="shared" si="80"/>
        <v>0.12035881038635868</v>
      </c>
      <c r="Z636" s="14">
        <f t="shared" si="81"/>
        <v>0.99999999999999989</v>
      </c>
    </row>
    <row r="637" spans="1:26" ht="130" outlineLevel="2" x14ac:dyDescent="0.35">
      <c r="A637" s="9" t="s">
        <v>356</v>
      </c>
      <c r="B637" s="9" t="s">
        <v>295</v>
      </c>
      <c r="C637" s="9" t="s">
        <v>139</v>
      </c>
      <c r="D637" s="9" t="s">
        <v>140</v>
      </c>
      <c r="E637" s="9" t="s">
        <v>275</v>
      </c>
      <c r="F637" s="10" t="s">
        <v>34</v>
      </c>
      <c r="G637" s="9">
        <v>1310</v>
      </c>
      <c r="H637" s="9">
        <v>3420</v>
      </c>
      <c r="I637" s="11" t="s">
        <v>403</v>
      </c>
      <c r="J637" s="12">
        <v>3082949952</v>
      </c>
      <c r="K637" s="12">
        <v>3549130994</v>
      </c>
      <c r="L637" s="12">
        <v>0</v>
      </c>
      <c r="M637" s="13">
        <f t="shared" si="76"/>
        <v>3549130994</v>
      </c>
      <c r="N637" s="12">
        <v>0</v>
      </c>
      <c r="O637" s="12">
        <v>433534258.47000003</v>
      </c>
      <c r="P637" s="12">
        <v>0</v>
      </c>
      <c r="Q637" s="12">
        <v>3115056735.5300002</v>
      </c>
      <c r="R637" s="12">
        <v>3115056735.5300002</v>
      </c>
      <c r="S637" s="12">
        <v>540000</v>
      </c>
      <c r="T637" s="12">
        <v>540000</v>
      </c>
      <c r="U637" s="12">
        <v>0</v>
      </c>
      <c r="V637" s="13">
        <f t="shared" si="77"/>
        <v>539999.99999952316</v>
      </c>
      <c r="W637" s="14">
        <f t="shared" si="78"/>
        <v>0.87769562205401097</v>
      </c>
      <c r="X637" s="14">
        <f t="shared" si="79"/>
        <v>0.87769562205401097</v>
      </c>
      <c r="Y637" s="14">
        <f t="shared" si="80"/>
        <v>0.12215222802508935</v>
      </c>
      <c r="Z637" s="14">
        <f t="shared" si="81"/>
        <v>0.99984785007910038</v>
      </c>
    </row>
    <row r="638" spans="1:26" ht="52" outlineLevel="2" x14ac:dyDescent="0.35">
      <c r="A638" s="9" t="s">
        <v>356</v>
      </c>
      <c r="B638" s="9" t="s">
        <v>295</v>
      </c>
      <c r="C638" s="9" t="s">
        <v>139</v>
      </c>
      <c r="D638" s="9" t="s">
        <v>140</v>
      </c>
      <c r="E638" s="9" t="s">
        <v>144</v>
      </c>
      <c r="F638" s="10" t="s">
        <v>34</v>
      </c>
      <c r="G638" s="9">
        <v>1310</v>
      </c>
      <c r="H638" s="9">
        <v>3420</v>
      </c>
      <c r="I638" s="11" t="s">
        <v>362</v>
      </c>
      <c r="J638" s="12">
        <v>2386870468</v>
      </c>
      <c r="K638" s="12">
        <v>2386870468</v>
      </c>
      <c r="L638" s="12">
        <v>0</v>
      </c>
      <c r="M638" s="13">
        <f t="shared" si="76"/>
        <v>2386870468</v>
      </c>
      <c r="N638" s="12">
        <v>0</v>
      </c>
      <c r="O638" s="12">
        <v>515898616.42000002</v>
      </c>
      <c r="P638" s="12">
        <v>0</v>
      </c>
      <c r="Q638" s="12">
        <v>1870971851.5799999</v>
      </c>
      <c r="R638" s="12">
        <v>1870971851.5799999</v>
      </c>
      <c r="S638" s="12">
        <v>0</v>
      </c>
      <c r="T638" s="12">
        <v>0</v>
      </c>
      <c r="U638" s="12">
        <v>0</v>
      </c>
      <c r="V638" s="13">
        <f t="shared" si="77"/>
        <v>0</v>
      </c>
      <c r="W638" s="14">
        <f t="shared" si="78"/>
        <v>0.78385981839547392</v>
      </c>
      <c r="X638" s="14">
        <f t="shared" si="79"/>
        <v>0.78385981839547392</v>
      </c>
      <c r="Y638" s="14">
        <f t="shared" si="80"/>
        <v>0.21614018160452603</v>
      </c>
      <c r="Z638" s="14">
        <f t="shared" si="81"/>
        <v>1</v>
      </c>
    </row>
    <row r="639" spans="1:26" ht="130" outlineLevel="2" x14ac:dyDescent="0.35">
      <c r="A639" s="9" t="s">
        <v>356</v>
      </c>
      <c r="B639" s="9" t="s">
        <v>295</v>
      </c>
      <c r="C639" s="9" t="s">
        <v>139</v>
      </c>
      <c r="D639" s="9" t="s">
        <v>140</v>
      </c>
      <c r="E639" s="9" t="s">
        <v>404</v>
      </c>
      <c r="F639" s="10" t="s">
        <v>34</v>
      </c>
      <c r="G639" s="9">
        <v>1310</v>
      </c>
      <c r="H639" s="9">
        <v>3420</v>
      </c>
      <c r="I639" s="11" t="s">
        <v>405</v>
      </c>
      <c r="J639" s="12">
        <v>250000000</v>
      </c>
      <c r="K639" s="12">
        <v>873562940.27999997</v>
      </c>
      <c r="L639" s="12">
        <v>0</v>
      </c>
      <c r="M639" s="13">
        <f t="shared" si="76"/>
        <v>873562940.27999997</v>
      </c>
      <c r="N639" s="12">
        <v>0</v>
      </c>
      <c r="O639" s="12">
        <v>371008735.39999998</v>
      </c>
      <c r="P639" s="12">
        <v>0</v>
      </c>
      <c r="Q639" s="12">
        <v>502554204.88</v>
      </c>
      <c r="R639" s="12">
        <v>502554204.88</v>
      </c>
      <c r="S639" s="12">
        <v>0</v>
      </c>
      <c r="T639" s="12">
        <v>0</v>
      </c>
      <c r="U639" s="12">
        <v>0</v>
      </c>
      <c r="V639" s="13">
        <f t="shared" si="77"/>
        <v>0</v>
      </c>
      <c r="W639" s="14">
        <f t="shared" si="78"/>
        <v>0.57529249663329141</v>
      </c>
      <c r="X639" s="14">
        <f t="shared" si="79"/>
        <v>0.57529249663329141</v>
      </c>
      <c r="Y639" s="14">
        <f t="shared" si="80"/>
        <v>0.42470750336670865</v>
      </c>
      <c r="Z639" s="14">
        <f t="shared" si="81"/>
        <v>1</v>
      </c>
    </row>
    <row r="640" spans="1:26" ht="156" outlineLevel="2" x14ac:dyDescent="0.35">
      <c r="A640" s="9" t="s">
        <v>356</v>
      </c>
      <c r="B640" s="9" t="s">
        <v>295</v>
      </c>
      <c r="C640" s="9" t="s">
        <v>139</v>
      </c>
      <c r="D640" s="9" t="s">
        <v>140</v>
      </c>
      <c r="E640" s="9" t="s">
        <v>150</v>
      </c>
      <c r="F640" s="10" t="s">
        <v>34</v>
      </c>
      <c r="G640" s="9">
        <v>1310</v>
      </c>
      <c r="H640" s="9">
        <v>3420</v>
      </c>
      <c r="I640" s="11" t="s">
        <v>406</v>
      </c>
      <c r="J640" s="12">
        <v>16959215</v>
      </c>
      <c r="K640" s="12">
        <v>16959215</v>
      </c>
      <c r="L640" s="12">
        <v>0</v>
      </c>
      <c r="M640" s="13">
        <f t="shared" si="76"/>
        <v>16959215</v>
      </c>
      <c r="N640" s="12">
        <v>0</v>
      </c>
      <c r="O640" s="12">
        <v>2178111</v>
      </c>
      <c r="P640" s="12">
        <v>0</v>
      </c>
      <c r="Q640" s="12">
        <v>14781104</v>
      </c>
      <c r="R640" s="12">
        <v>14781104</v>
      </c>
      <c r="S640" s="12">
        <v>0</v>
      </c>
      <c r="T640" s="12">
        <v>0</v>
      </c>
      <c r="U640" s="12">
        <v>0</v>
      </c>
      <c r="V640" s="13">
        <f t="shared" si="77"/>
        <v>0</v>
      </c>
      <c r="W640" s="14">
        <f t="shared" si="78"/>
        <v>0.871567699330423</v>
      </c>
      <c r="X640" s="14">
        <f t="shared" si="79"/>
        <v>0.871567699330423</v>
      </c>
      <c r="Y640" s="14">
        <f t="shared" si="80"/>
        <v>0.12843230066957698</v>
      </c>
      <c r="Z640" s="14">
        <f t="shared" si="81"/>
        <v>1</v>
      </c>
    </row>
    <row r="641" spans="1:26" ht="78" outlineLevel="2" x14ac:dyDescent="0.35">
      <c r="A641" s="9" t="s">
        <v>356</v>
      </c>
      <c r="B641" s="9" t="s">
        <v>295</v>
      </c>
      <c r="C641" s="9" t="s">
        <v>139</v>
      </c>
      <c r="D641" s="9" t="s">
        <v>140</v>
      </c>
      <c r="E641" s="9" t="s">
        <v>381</v>
      </c>
      <c r="F641" s="10" t="s">
        <v>34</v>
      </c>
      <c r="G641" s="9">
        <v>1310</v>
      </c>
      <c r="H641" s="9">
        <v>3420</v>
      </c>
      <c r="I641" s="11" t="s">
        <v>407</v>
      </c>
      <c r="J641" s="12">
        <v>12576143</v>
      </c>
      <c r="K641" s="12">
        <v>12576143</v>
      </c>
      <c r="L641" s="12">
        <v>12576143</v>
      </c>
      <c r="M641" s="13">
        <f t="shared" si="76"/>
        <v>12576143</v>
      </c>
      <c r="N641" s="12">
        <v>0</v>
      </c>
      <c r="O641" s="12">
        <v>0</v>
      </c>
      <c r="P641" s="12">
        <v>0</v>
      </c>
      <c r="Q641" s="12">
        <v>0</v>
      </c>
      <c r="R641" s="12">
        <v>0</v>
      </c>
      <c r="S641" s="12">
        <v>0</v>
      </c>
      <c r="T641" s="12">
        <v>12576143</v>
      </c>
      <c r="U641" s="12">
        <v>0</v>
      </c>
      <c r="V641" s="13">
        <f t="shared" si="77"/>
        <v>12576143</v>
      </c>
      <c r="W641" s="14">
        <f t="shared" si="78"/>
        <v>0</v>
      </c>
      <c r="X641" s="14">
        <f t="shared" si="79"/>
        <v>0</v>
      </c>
      <c r="Y641" s="14">
        <f t="shared" si="80"/>
        <v>0</v>
      </c>
      <c r="Z641" s="14">
        <f t="shared" si="81"/>
        <v>0</v>
      </c>
    </row>
    <row r="642" spans="1:26" ht="26" outlineLevel="2" x14ac:dyDescent="0.35">
      <c r="A642" s="9" t="s">
        <v>356</v>
      </c>
      <c r="B642" s="9" t="s">
        <v>295</v>
      </c>
      <c r="C642" s="9" t="s">
        <v>139</v>
      </c>
      <c r="D642" s="9" t="s">
        <v>176</v>
      </c>
      <c r="E642" s="9" t="s">
        <v>33</v>
      </c>
      <c r="F642" s="10" t="s">
        <v>34</v>
      </c>
      <c r="G642" s="9">
        <v>1320</v>
      </c>
      <c r="H642" s="9">
        <v>3420</v>
      </c>
      <c r="I642" s="11" t="s">
        <v>177</v>
      </c>
      <c r="J642" s="12">
        <v>1696733334</v>
      </c>
      <c r="K642" s="12">
        <v>1833733334</v>
      </c>
      <c r="L642" s="12">
        <v>0</v>
      </c>
      <c r="M642" s="13">
        <f t="shared" si="76"/>
        <v>1833733334</v>
      </c>
      <c r="N642" s="12">
        <v>0</v>
      </c>
      <c r="O642" s="12">
        <v>2814026.85</v>
      </c>
      <c r="P642" s="12">
        <v>0</v>
      </c>
      <c r="Q642" s="12">
        <v>1403969857.25</v>
      </c>
      <c r="R642" s="12">
        <v>1403969857.25</v>
      </c>
      <c r="S642" s="12">
        <v>426949449.89999998</v>
      </c>
      <c r="T642" s="12">
        <v>426949449.89999998</v>
      </c>
      <c r="U642" s="12">
        <v>0</v>
      </c>
      <c r="V642" s="13">
        <f t="shared" si="77"/>
        <v>426949449.9000001</v>
      </c>
      <c r="W642" s="14">
        <f t="shared" si="78"/>
        <v>0.76563469247050286</v>
      </c>
      <c r="X642" s="14">
        <f t="shared" si="79"/>
        <v>0.76563469247050286</v>
      </c>
      <c r="Y642" s="14">
        <f t="shared" si="80"/>
        <v>1.5345889164056611E-3</v>
      </c>
      <c r="Z642" s="14">
        <f t="shared" si="81"/>
        <v>0.76716928138690854</v>
      </c>
    </row>
    <row r="643" spans="1:26" ht="78" outlineLevel="2" x14ac:dyDescent="0.35">
      <c r="A643" s="9" t="s">
        <v>356</v>
      </c>
      <c r="B643" s="9" t="s">
        <v>295</v>
      </c>
      <c r="C643" s="9" t="s">
        <v>139</v>
      </c>
      <c r="D643" s="9" t="s">
        <v>408</v>
      </c>
      <c r="E643" s="9" t="s">
        <v>144</v>
      </c>
      <c r="F643" s="10" t="s">
        <v>34</v>
      </c>
      <c r="G643" s="9">
        <v>1320</v>
      </c>
      <c r="H643" s="9">
        <v>3420</v>
      </c>
      <c r="I643" s="11" t="s">
        <v>409</v>
      </c>
      <c r="J643" s="12">
        <v>6720620</v>
      </c>
      <c r="K643" s="12">
        <v>6720620</v>
      </c>
      <c r="L643" s="12">
        <v>0</v>
      </c>
      <c r="M643" s="13">
        <f t="shared" si="76"/>
        <v>6720620</v>
      </c>
      <c r="N643" s="12">
        <v>0</v>
      </c>
      <c r="O643" s="12">
        <v>1120100</v>
      </c>
      <c r="P643" s="12">
        <v>0</v>
      </c>
      <c r="Q643" s="12">
        <v>5600520</v>
      </c>
      <c r="R643" s="12">
        <v>5600520</v>
      </c>
      <c r="S643" s="12">
        <v>0</v>
      </c>
      <c r="T643" s="12">
        <v>0</v>
      </c>
      <c r="U643" s="12">
        <v>0</v>
      </c>
      <c r="V643" s="13">
        <f t="shared" si="77"/>
        <v>0</v>
      </c>
      <c r="W643" s="14">
        <f t="shared" si="78"/>
        <v>0.83333382931931876</v>
      </c>
      <c r="X643" s="14">
        <f t="shared" si="79"/>
        <v>0.83333382931931876</v>
      </c>
      <c r="Y643" s="14">
        <f t="shared" si="80"/>
        <v>0.16666617068068124</v>
      </c>
      <c r="Z643" s="14">
        <f t="shared" si="81"/>
        <v>1</v>
      </c>
    </row>
    <row r="644" spans="1:26" ht="104" outlineLevel="2" x14ac:dyDescent="0.35">
      <c r="A644" s="9" t="s">
        <v>356</v>
      </c>
      <c r="B644" s="9" t="s">
        <v>295</v>
      </c>
      <c r="C644" s="9" t="s">
        <v>139</v>
      </c>
      <c r="D644" s="9" t="s">
        <v>288</v>
      </c>
      <c r="E644" s="9" t="s">
        <v>54</v>
      </c>
      <c r="F644" s="10" t="s">
        <v>34</v>
      </c>
      <c r="G644" s="9">
        <v>1320</v>
      </c>
      <c r="H644" s="9">
        <v>3420</v>
      </c>
      <c r="I644" s="11" t="s">
        <v>410</v>
      </c>
      <c r="J644" s="12">
        <v>19116155</v>
      </c>
      <c r="K644" s="12">
        <v>19116155</v>
      </c>
      <c r="L644" s="12">
        <v>0</v>
      </c>
      <c r="M644" s="13">
        <f t="shared" si="76"/>
        <v>19116155</v>
      </c>
      <c r="N644" s="12">
        <v>0</v>
      </c>
      <c r="O644" s="12">
        <v>1593012</v>
      </c>
      <c r="P644" s="12">
        <v>0</v>
      </c>
      <c r="Q644" s="12">
        <v>17523143</v>
      </c>
      <c r="R644" s="12">
        <v>17523143</v>
      </c>
      <c r="S644" s="12">
        <v>0</v>
      </c>
      <c r="T644" s="12">
        <v>0</v>
      </c>
      <c r="U644" s="12">
        <v>0</v>
      </c>
      <c r="V644" s="13">
        <f t="shared" si="77"/>
        <v>0</v>
      </c>
      <c r="W644" s="14">
        <f t="shared" si="78"/>
        <v>0.91666671461912708</v>
      </c>
      <c r="X644" s="14">
        <f t="shared" si="79"/>
        <v>0.91666671461912708</v>
      </c>
      <c r="Y644" s="14">
        <f t="shared" si="80"/>
        <v>8.3333285380872882E-2</v>
      </c>
      <c r="Z644" s="14">
        <f t="shared" si="81"/>
        <v>1</v>
      </c>
    </row>
    <row r="645" spans="1:26" ht="65" outlineLevel="2" x14ac:dyDescent="0.35">
      <c r="A645" s="9" t="s">
        <v>356</v>
      </c>
      <c r="B645" s="9" t="s">
        <v>295</v>
      </c>
      <c r="C645" s="9" t="s">
        <v>139</v>
      </c>
      <c r="D645" s="9" t="s">
        <v>288</v>
      </c>
      <c r="E645" s="9" t="s">
        <v>142</v>
      </c>
      <c r="F645" s="10" t="s">
        <v>34</v>
      </c>
      <c r="G645" s="9">
        <v>1320</v>
      </c>
      <c r="H645" s="9">
        <v>3420</v>
      </c>
      <c r="I645" s="11" t="s">
        <v>411</v>
      </c>
      <c r="J645" s="12">
        <v>89509206</v>
      </c>
      <c r="K645" s="12">
        <v>89509206</v>
      </c>
      <c r="L645" s="12">
        <v>0</v>
      </c>
      <c r="M645" s="13">
        <f t="shared" si="76"/>
        <v>89509206</v>
      </c>
      <c r="N645" s="12">
        <v>0</v>
      </c>
      <c r="O645" s="12">
        <v>6393524</v>
      </c>
      <c r="P645" s="12">
        <v>0</v>
      </c>
      <c r="Q645" s="12">
        <v>83115682</v>
      </c>
      <c r="R645" s="12">
        <v>78905684</v>
      </c>
      <c r="S645" s="12">
        <v>0</v>
      </c>
      <c r="T645" s="12">
        <v>0</v>
      </c>
      <c r="U645" s="12">
        <v>0</v>
      </c>
      <c r="V645" s="13">
        <f t="shared" si="77"/>
        <v>0</v>
      </c>
      <c r="W645" s="14">
        <f t="shared" si="78"/>
        <v>0.92857132483110172</v>
      </c>
      <c r="X645" s="14">
        <f t="shared" si="79"/>
        <v>0.92857132483110172</v>
      </c>
      <c r="Y645" s="14">
        <f t="shared" si="80"/>
        <v>7.1428675168898267E-2</v>
      </c>
      <c r="Z645" s="14">
        <f t="shared" si="81"/>
        <v>1</v>
      </c>
    </row>
    <row r="646" spans="1:26" ht="65" outlineLevel="2" x14ac:dyDescent="0.35">
      <c r="A646" s="9" t="s">
        <v>356</v>
      </c>
      <c r="B646" s="9" t="s">
        <v>295</v>
      </c>
      <c r="C646" s="9" t="s">
        <v>139</v>
      </c>
      <c r="D646" s="9" t="s">
        <v>178</v>
      </c>
      <c r="E646" s="9" t="s">
        <v>54</v>
      </c>
      <c r="F646" s="10" t="s">
        <v>34</v>
      </c>
      <c r="G646" s="9">
        <v>1320</v>
      </c>
      <c r="H646" s="9">
        <v>3420</v>
      </c>
      <c r="I646" s="11" t="s">
        <v>412</v>
      </c>
      <c r="J646" s="12">
        <v>845494264</v>
      </c>
      <c r="K646" s="12">
        <v>845494264</v>
      </c>
      <c r="L646" s="12">
        <v>0</v>
      </c>
      <c r="M646" s="13">
        <f t="shared" si="76"/>
        <v>845494264</v>
      </c>
      <c r="N646" s="12">
        <v>0</v>
      </c>
      <c r="O646" s="12">
        <v>70626287.670000002</v>
      </c>
      <c r="P646" s="12">
        <v>0</v>
      </c>
      <c r="Q646" s="12">
        <v>774867976.33000004</v>
      </c>
      <c r="R646" s="12">
        <v>709829952.33000004</v>
      </c>
      <c r="S646" s="12">
        <v>0</v>
      </c>
      <c r="T646" s="12">
        <v>0</v>
      </c>
      <c r="U646" s="12">
        <v>0</v>
      </c>
      <c r="V646" s="13">
        <f t="shared" si="77"/>
        <v>0</v>
      </c>
      <c r="W646" s="14">
        <f t="shared" si="78"/>
        <v>0.91646745498204829</v>
      </c>
      <c r="X646" s="14">
        <f t="shared" si="79"/>
        <v>0.91646745498204829</v>
      </c>
      <c r="Y646" s="14">
        <f t="shared" si="80"/>
        <v>8.3532545017951779E-2</v>
      </c>
      <c r="Z646" s="14">
        <f t="shared" si="81"/>
        <v>1</v>
      </c>
    </row>
    <row r="647" spans="1:26" ht="52" outlineLevel="2" x14ac:dyDescent="0.35">
      <c r="A647" s="9" t="s">
        <v>356</v>
      </c>
      <c r="B647" s="9" t="s">
        <v>295</v>
      </c>
      <c r="C647" s="9" t="s">
        <v>139</v>
      </c>
      <c r="D647" s="9" t="s">
        <v>178</v>
      </c>
      <c r="E647" s="9" t="s">
        <v>142</v>
      </c>
      <c r="F647" s="10" t="s">
        <v>34</v>
      </c>
      <c r="G647" s="9">
        <v>1320</v>
      </c>
      <c r="H647" s="9">
        <v>3420</v>
      </c>
      <c r="I647" s="11" t="s">
        <v>413</v>
      </c>
      <c r="J647" s="12">
        <v>1698769408</v>
      </c>
      <c r="K647" s="12">
        <v>1698769408</v>
      </c>
      <c r="L647" s="12">
        <v>0</v>
      </c>
      <c r="M647" s="13">
        <f t="shared" si="76"/>
        <v>1698769408</v>
      </c>
      <c r="N647" s="12">
        <v>0</v>
      </c>
      <c r="O647" s="12">
        <v>130674568</v>
      </c>
      <c r="P647" s="12">
        <v>0</v>
      </c>
      <c r="Q647" s="12">
        <v>1568094840</v>
      </c>
      <c r="R647" s="12">
        <v>1481689885</v>
      </c>
      <c r="S647" s="12">
        <v>0</v>
      </c>
      <c r="T647" s="12">
        <v>0</v>
      </c>
      <c r="U647" s="12">
        <v>0</v>
      </c>
      <c r="V647" s="13">
        <f t="shared" si="77"/>
        <v>0</v>
      </c>
      <c r="W647" s="14">
        <f t="shared" si="78"/>
        <v>0.92307692416368259</v>
      </c>
      <c r="X647" s="14">
        <f t="shared" si="79"/>
        <v>0.92307692416368259</v>
      </c>
      <c r="Y647" s="14">
        <f t="shared" si="80"/>
        <v>7.6923075836317398E-2</v>
      </c>
      <c r="Z647" s="14">
        <f t="shared" si="81"/>
        <v>1</v>
      </c>
    </row>
    <row r="648" spans="1:26" ht="52" outlineLevel="2" x14ac:dyDescent="0.35">
      <c r="A648" s="9" t="s">
        <v>356</v>
      </c>
      <c r="B648" s="9" t="s">
        <v>295</v>
      </c>
      <c r="C648" s="9" t="s">
        <v>139</v>
      </c>
      <c r="D648" s="9" t="s">
        <v>178</v>
      </c>
      <c r="E648" s="9" t="s">
        <v>144</v>
      </c>
      <c r="F648" s="10" t="s">
        <v>34</v>
      </c>
      <c r="G648" s="9">
        <v>1320</v>
      </c>
      <c r="H648" s="9">
        <v>3420</v>
      </c>
      <c r="I648" s="11" t="s">
        <v>414</v>
      </c>
      <c r="J648" s="12">
        <v>88976124</v>
      </c>
      <c r="K648" s="12">
        <v>88976124</v>
      </c>
      <c r="L648" s="12">
        <v>0</v>
      </c>
      <c r="M648" s="13">
        <f t="shared" si="76"/>
        <v>88976124</v>
      </c>
      <c r="N648" s="12">
        <v>0</v>
      </c>
      <c r="O648" s="12">
        <v>18925007.760000002</v>
      </c>
      <c r="P648" s="12">
        <v>0</v>
      </c>
      <c r="Q648" s="12">
        <v>70051116.239999995</v>
      </c>
      <c r="R648" s="12">
        <v>70051116.239999995</v>
      </c>
      <c r="S648" s="12">
        <v>0</v>
      </c>
      <c r="T648" s="12">
        <v>0</v>
      </c>
      <c r="U648" s="12">
        <v>0</v>
      </c>
      <c r="V648" s="13">
        <f t="shared" si="77"/>
        <v>0</v>
      </c>
      <c r="W648" s="14">
        <f t="shared" si="78"/>
        <v>0.78730240305815069</v>
      </c>
      <c r="X648" s="14">
        <f t="shared" si="79"/>
        <v>0.78730240305815069</v>
      </c>
      <c r="Y648" s="14">
        <f t="shared" si="80"/>
        <v>0.21269759694184928</v>
      </c>
      <c r="Z648" s="14">
        <f t="shared" si="81"/>
        <v>1</v>
      </c>
    </row>
    <row r="649" spans="1:26" ht="52" outlineLevel="2" x14ac:dyDescent="0.35">
      <c r="A649" s="9" t="s">
        <v>356</v>
      </c>
      <c r="B649" s="9" t="s">
        <v>295</v>
      </c>
      <c r="C649" s="9" t="s">
        <v>139</v>
      </c>
      <c r="D649" s="9" t="s">
        <v>178</v>
      </c>
      <c r="E649" s="9" t="s">
        <v>399</v>
      </c>
      <c r="F649" s="10" t="s">
        <v>34</v>
      </c>
      <c r="G649" s="9">
        <v>1320</v>
      </c>
      <c r="H649" s="9">
        <v>3420</v>
      </c>
      <c r="I649" s="11" t="s">
        <v>415</v>
      </c>
      <c r="J649" s="12">
        <v>1954178</v>
      </c>
      <c r="K649" s="12">
        <v>1954178</v>
      </c>
      <c r="L649" s="12">
        <v>0</v>
      </c>
      <c r="M649" s="13">
        <f t="shared" si="76"/>
        <v>1954178</v>
      </c>
      <c r="N649" s="12">
        <v>0</v>
      </c>
      <c r="O649" s="12">
        <v>415648.96</v>
      </c>
      <c r="P649" s="12">
        <v>0</v>
      </c>
      <c r="Q649" s="12">
        <v>1538529.04</v>
      </c>
      <c r="R649" s="12">
        <v>1538529.04</v>
      </c>
      <c r="S649" s="12">
        <v>0</v>
      </c>
      <c r="T649" s="12">
        <v>0</v>
      </c>
      <c r="U649" s="12">
        <v>0</v>
      </c>
      <c r="V649" s="13">
        <f t="shared" si="77"/>
        <v>0</v>
      </c>
      <c r="W649" s="14">
        <f t="shared" si="78"/>
        <v>0.78730240541035668</v>
      </c>
      <c r="X649" s="14">
        <f t="shared" si="79"/>
        <v>0.78730240541035668</v>
      </c>
      <c r="Y649" s="14">
        <f t="shared" si="80"/>
        <v>0.21269759458964332</v>
      </c>
      <c r="Z649" s="14">
        <f t="shared" si="81"/>
        <v>1</v>
      </c>
    </row>
    <row r="650" spans="1:26" ht="39" outlineLevel="2" x14ac:dyDescent="0.35">
      <c r="A650" s="9" t="s">
        <v>356</v>
      </c>
      <c r="B650" s="9" t="s">
        <v>295</v>
      </c>
      <c r="C650" s="9" t="s">
        <v>139</v>
      </c>
      <c r="D650" s="9" t="s">
        <v>301</v>
      </c>
      <c r="E650" s="9" t="s">
        <v>33</v>
      </c>
      <c r="F650" s="10" t="s">
        <v>34</v>
      </c>
      <c r="G650" s="9">
        <v>1320</v>
      </c>
      <c r="H650" s="9">
        <v>3420</v>
      </c>
      <c r="I650" s="11" t="s">
        <v>416</v>
      </c>
      <c r="J650" s="12">
        <v>2500000</v>
      </c>
      <c r="K650" s="12">
        <v>840000</v>
      </c>
      <c r="L650" s="12">
        <v>0</v>
      </c>
      <c r="M650" s="13">
        <f t="shared" si="76"/>
        <v>840000</v>
      </c>
      <c r="N650" s="12">
        <v>0</v>
      </c>
      <c r="O650" s="12">
        <v>840000</v>
      </c>
      <c r="P650" s="12">
        <v>0</v>
      </c>
      <c r="Q650" s="12">
        <v>0</v>
      </c>
      <c r="R650" s="12">
        <v>0</v>
      </c>
      <c r="S650" s="12">
        <v>0</v>
      </c>
      <c r="T650" s="12">
        <v>0</v>
      </c>
      <c r="U650" s="12">
        <v>0</v>
      </c>
      <c r="V650" s="13">
        <f t="shared" si="77"/>
        <v>0</v>
      </c>
      <c r="W650" s="14">
        <f t="shared" si="78"/>
        <v>0</v>
      </c>
      <c r="X650" s="14">
        <f t="shared" si="79"/>
        <v>0</v>
      </c>
      <c r="Y650" s="14">
        <f t="shared" si="80"/>
        <v>1</v>
      </c>
      <c r="Z650" s="14">
        <f t="shared" si="81"/>
        <v>1</v>
      </c>
    </row>
    <row r="651" spans="1:26" ht="78" outlineLevel="2" x14ac:dyDescent="0.35">
      <c r="A651" s="9" t="s">
        <v>356</v>
      </c>
      <c r="B651" s="9" t="s">
        <v>426</v>
      </c>
      <c r="C651" s="9" t="s">
        <v>139</v>
      </c>
      <c r="D651" s="9" t="s">
        <v>140</v>
      </c>
      <c r="E651" s="9" t="s">
        <v>54</v>
      </c>
      <c r="F651" s="10" t="s">
        <v>34</v>
      </c>
      <c r="G651" s="9">
        <v>1310</v>
      </c>
      <c r="H651" s="9">
        <v>3480</v>
      </c>
      <c r="I651" s="11" t="s">
        <v>141</v>
      </c>
      <c r="J651" s="12">
        <v>113235310</v>
      </c>
      <c r="K651" s="12">
        <v>95238177</v>
      </c>
      <c r="L651" s="12">
        <v>0</v>
      </c>
      <c r="M651" s="13">
        <f t="shared" si="76"/>
        <v>95238177</v>
      </c>
      <c r="N651" s="12">
        <v>0</v>
      </c>
      <c r="O651" s="12">
        <v>17193972.539999999</v>
      </c>
      <c r="P651" s="12">
        <v>0</v>
      </c>
      <c r="Q651" s="12">
        <v>78044204.459999993</v>
      </c>
      <c r="R651" s="12">
        <v>78044204.459999993</v>
      </c>
      <c r="S651" s="12">
        <v>0</v>
      </c>
      <c r="T651" s="12">
        <v>0</v>
      </c>
      <c r="U651" s="12">
        <v>0</v>
      </c>
      <c r="V651" s="13">
        <f t="shared" si="77"/>
        <v>0</v>
      </c>
      <c r="W651" s="14">
        <f t="shared" si="78"/>
        <v>0.81946344332063381</v>
      </c>
      <c r="X651" s="14">
        <f t="shared" si="79"/>
        <v>0.81946344332063381</v>
      </c>
      <c r="Y651" s="14">
        <f t="shared" si="80"/>
        <v>0.18053655667936608</v>
      </c>
      <c r="Z651" s="14">
        <f t="shared" si="81"/>
        <v>0.99999999999999989</v>
      </c>
    </row>
    <row r="652" spans="1:26" ht="156" outlineLevel="2" x14ac:dyDescent="0.35">
      <c r="A652" s="9" t="s">
        <v>356</v>
      </c>
      <c r="B652" s="9" t="s">
        <v>426</v>
      </c>
      <c r="C652" s="9" t="s">
        <v>139</v>
      </c>
      <c r="D652" s="9" t="s">
        <v>140</v>
      </c>
      <c r="E652" s="9" t="s">
        <v>428</v>
      </c>
      <c r="F652" s="10" t="s">
        <v>34</v>
      </c>
      <c r="G652" s="9">
        <v>1310</v>
      </c>
      <c r="H652" s="9">
        <v>3480</v>
      </c>
      <c r="I652" s="11" t="s">
        <v>429</v>
      </c>
      <c r="J652" s="12">
        <v>263994208</v>
      </c>
      <c r="K652" s="12">
        <v>263994208</v>
      </c>
      <c r="L652" s="12">
        <v>0</v>
      </c>
      <c r="M652" s="13">
        <f t="shared" si="76"/>
        <v>263994208</v>
      </c>
      <c r="N652" s="12">
        <v>0</v>
      </c>
      <c r="O652" s="12">
        <v>83733998</v>
      </c>
      <c r="P652" s="12">
        <v>0</v>
      </c>
      <c r="Q652" s="12">
        <v>180260210</v>
      </c>
      <c r="R652" s="12">
        <v>180260210</v>
      </c>
      <c r="S652" s="12">
        <v>0</v>
      </c>
      <c r="T652" s="12">
        <v>0</v>
      </c>
      <c r="U652" s="12">
        <v>0</v>
      </c>
      <c r="V652" s="13">
        <f t="shared" si="77"/>
        <v>0</v>
      </c>
      <c r="W652" s="14">
        <f t="shared" si="78"/>
        <v>0.68281880638835835</v>
      </c>
      <c r="X652" s="14">
        <f t="shared" si="79"/>
        <v>0.68281880638835835</v>
      </c>
      <c r="Y652" s="14">
        <f t="shared" si="80"/>
        <v>0.31718119361164165</v>
      </c>
      <c r="Z652" s="14">
        <f t="shared" si="81"/>
        <v>1</v>
      </c>
    </row>
    <row r="653" spans="1:26" ht="78" outlineLevel="2" x14ac:dyDescent="0.35">
      <c r="A653" s="9" t="s">
        <v>356</v>
      </c>
      <c r="B653" s="9" t="s">
        <v>426</v>
      </c>
      <c r="C653" s="9" t="s">
        <v>139</v>
      </c>
      <c r="D653" s="9" t="s">
        <v>140</v>
      </c>
      <c r="E653" s="9" t="s">
        <v>142</v>
      </c>
      <c r="F653" s="10" t="s">
        <v>34</v>
      </c>
      <c r="G653" s="9">
        <v>1310</v>
      </c>
      <c r="H653" s="9">
        <v>3480</v>
      </c>
      <c r="I653" s="11" t="s">
        <v>143</v>
      </c>
      <c r="J653" s="12">
        <v>299063301</v>
      </c>
      <c r="K653" s="12">
        <v>314114443</v>
      </c>
      <c r="L653" s="12">
        <v>0</v>
      </c>
      <c r="M653" s="13">
        <f t="shared" si="76"/>
        <v>314114443</v>
      </c>
      <c r="N653" s="12">
        <v>0</v>
      </c>
      <c r="O653" s="12">
        <v>31939431.739999998</v>
      </c>
      <c r="P653" s="12">
        <v>0</v>
      </c>
      <c r="Q653" s="12">
        <v>282175011.25999999</v>
      </c>
      <c r="R653" s="12">
        <v>282175011.25999999</v>
      </c>
      <c r="S653" s="12">
        <v>0</v>
      </c>
      <c r="T653" s="12">
        <v>0</v>
      </c>
      <c r="U653" s="12">
        <v>0</v>
      </c>
      <c r="V653" s="13">
        <f t="shared" si="77"/>
        <v>0</v>
      </c>
      <c r="W653" s="14">
        <f t="shared" si="78"/>
        <v>0.89831912396336389</v>
      </c>
      <c r="X653" s="14">
        <f t="shared" si="79"/>
        <v>0.89831912396336389</v>
      </c>
      <c r="Y653" s="14">
        <f t="shared" si="80"/>
        <v>0.1016808760366361</v>
      </c>
      <c r="Z653" s="14">
        <f t="shared" si="81"/>
        <v>1</v>
      </c>
    </row>
    <row r="654" spans="1:26" ht="130" outlineLevel="2" x14ac:dyDescent="0.35">
      <c r="A654" s="9" t="s">
        <v>356</v>
      </c>
      <c r="B654" s="9" t="s">
        <v>426</v>
      </c>
      <c r="C654" s="9" t="s">
        <v>139</v>
      </c>
      <c r="D654" s="9" t="s">
        <v>140</v>
      </c>
      <c r="E654" s="9" t="s">
        <v>275</v>
      </c>
      <c r="F654" s="10" t="s">
        <v>34</v>
      </c>
      <c r="G654" s="9">
        <v>1310</v>
      </c>
      <c r="H654" s="9">
        <v>3480</v>
      </c>
      <c r="I654" s="11" t="s">
        <v>430</v>
      </c>
      <c r="J654" s="12">
        <v>6685435108</v>
      </c>
      <c r="K654" s="12">
        <v>6886236303</v>
      </c>
      <c r="L654" s="12">
        <v>0</v>
      </c>
      <c r="M654" s="13">
        <f t="shared" si="76"/>
        <v>6886236303</v>
      </c>
      <c r="N654" s="12">
        <v>0</v>
      </c>
      <c r="O654" s="12">
        <v>709970475.88</v>
      </c>
      <c r="P654" s="12">
        <v>0</v>
      </c>
      <c r="Q654" s="12">
        <v>6176265827.1199999</v>
      </c>
      <c r="R654" s="12">
        <v>6176265827.1199999</v>
      </c>
      <c r="S654" s="12">
        <v>0</v>
      </c>
      <c r="T654" s="12">
        <v>0</v>
      </c>
      <c r="U654" s="12">
        <v>0</v>
      </c>
      <c r="V654" s="13">
        <f t="shared" si="77"/>
        <v>0</v>
      </c>
      <c r="W654" s="14">
        <f t="shared" si="78"/>
        <v>0.89690007071486921</v>
      </c>
      <c r="X654" s="14">
        <f t="shared" si="79"/>
        <v>0.89690007071486921</v>
      </c>
      <c r="Y654" s="14">
        <f t="shared" si="80"/>
        <v>0.10309992928513072</v>
      </c>
      <c r="Z654" s="14">
        <f t="shared" si="81"/>
        <v>0.99999999999999989</v>
      </c>
    </row>
    <row r="655" spans="1:26" ht="52" outlineLevel="2" x14ac:dyDescent="0.35">
      <c r="A655" s="9" t="s">
        <v>356</v>
      </c>
      <c r="B655" s="9" t="s">
        <v>426</v>
      </c>
      <c r="C655" s="9" t="s">
        <v>139</v>
      </c>
      <c r="D655" s="9" t="s">
        <v>140</v>
      </c>
      <c r="E655" s="9" t="s">
        <v>144</v>
      </c>
      <c r="F655" s="10" t="s">
        <v>34</v>
      </c>
      <c r="G655" s="9">
        <v>1310</v>
      </c>
      <c r="H655" s="9">
        <v>3480</v>
      </c>
      <c r="I655" s="11" t="s">
        <v>362</v>
      </c>
      <c r="J655" s="12">
        <v>1764882222</v>
      </c>
      <c r="K655" s="12">
        <v>1765199869</v>
      </c>
      <c r="L655" s="12">
        <v>0</v>
      </c>
      <c r="M655" s="13">
        <f t="shared" ref="M655:M676" si="82">+K655</f>
        <v>1765199869</v>
      </c>
      <c r="N655" s="12">
        <v>0</v>
      </c>
      <c r="O655" s="12">
        <v>386984616.88999999</v>
      </c>
      <c r="P655" s="12">
        <v>0</v>
      </c>
      <c r="Q655" s="12">
        <v>1378215252.1099999</v>
      </c>
      <c r="R655" s="12">
        <v>1378215252.1099999</v>
      </c>
      <c r="S655" s="12">
        <v>0</v>
      </c>
      <c r="T655" s="12">
        <v>0</v>
      </c>
      <c r="U655" s="12">
        <v>0</v>
      </c>
      <c r="V655" s="13">
        <f t="shared" ref="V655:V676" si="83">+M655-N655-O655-P655-Q655</f>
        <v>0</v>
      </c>
      <c r="W655" s="14">
        <f t="shared" si="78"/>
        <v>0.7807700851976439</v>
      </c>
      <c r="X655" s="14">
        <f t="shared" si="79"/>
        <v>0.7807700851976439</v>
      </c>
      <c r="Y655" s="14">
        <f t="shared" si="80"/>
        <v>0.21922991480235601</v>
      </c>
      <c r="Z655" s="14">
        <f t="shared" si="81"/>
        <v>0.99999999999999989</v>
      </c>
    </row>
    <row r="656" spans="1:26" ht="52" outlineLevel="2" x14ac:dyDescent="0.35">
      <c r="A656" s="9" t="s">
        <v>356</v>
      </c>
      <c r="B656" s="9" t="s">
        <v>426</v>
      </c>
      <c r="C656" s="9" t="s">
        <v>139</v>
      </c>
      <c r="D656" s="9" t="s">
        <v>140</v>
      </c>
      <c r="E656" s="9" t="s">
        <v>279</v>
      </c>
      <c r="F656" s="10" t="s">
        <v>34</v>
      </c>
      <c r="G656" s="9">
        <v>1310</v>
      </c>
      <c r="H656" s="9">
        <v>3480</v>
      </c>
      <c r="I656" s="11" t="s">
        <v>431</v>
      </c>
      <c r="J656" s="12">
        <v>17278606</v>
      </c>
      <c r="K656" s="12">
        <v>17278606</v>
      </c>
      <c r="L656" s="12">
        <v>0</v>
      </c>
      <c r="M656" s="13">
        <f t="shared" si="82"/>
        <v>17278606</v>
      </c>
      <c r="N656" s="12">
        <v>0</v>
      </c>
      <c r="O656" s="12">
        <v>17278606</v>
      </c>
      <c r="P656" s="12">
        <v>0</v>
      </c>
      <c r="Q656" s="12">
        <v>0</v>
      </c>
      <c r="R656" s="12">
        <v>0</v>
      </c>
      <c r="S656" s="12">
        <v>0</v>
      </c>
      <c r="T656" s="12">
        <v>0</v>
      </c>
      <c r="U656" s="12">
        <v>0</v>
      </c>
      <c r="V656" s="13">
        <f t="shared" si="83"/>
        <v>0</v>
      </c>
      <c r="W656" s="14">
        <f t="shared" si="78"/>
        <v>0</v>
      </c>
      <c r="X656" s="14">
        <f t="shared" si="79"/>
        <v>0</v>
      </c>
      <c r="Y656" s="14">
        <f t="shared" si="80"/>
        <v>1</v>
      </c>
      <c r="Z656" s="14">
        <f t="shared" si="81"/>
        <v>1</v>
      </c>
    </row>
    <row r="657" spans="1:26" ht="130" outlineLevel="2" x14ac:dyDescent="0.35">
      <c r="A657" s="9" t="s">
        <v>356</v>
      </c>
      <c r="B657" s="9" t="s">
        <v>426</v>
      </c>
      <c r="C657" s="9" t="s">
        <v>139</v>
      </c>
      <c r="D657" s="9" t="s">
        <v>140</v>
      </c>
      <c r="E657" s="9" t="s">
        <v>284</v>
      </c>
      <c r="F657" s="10" t="s">
        <v>34</v>
      </c>
      <c r="G657" s="9">
        <v>1310</v>
      </c>
      <c r="H657" s="9">
        <v>3480</v>
      </c>
      <c r="I657" s="11" t="s">
        <v>432</v>
      </c>
      <c r="J657" s="12">
        <v>35000000</v>
      </c>
      <c r="K657" s="12">
        <v>23396237</v>
      </c>
      <c r="L657" s="12">
        <v>0</v>
      </c>
      <c r="M657" s="13">
        <f t="shared" si="82"/>
        <v>23396237</v>
      </c>
      <c r="N657" s="12">
        <v>0</v>
      </c>
      <c r="O657" s="12">
        <v>0.11</v>
      </c>
      <c r="P657" s="12">
        <v>0</v>
      </c>
      <c r="Q657" s="12">
        <v>23396236.890000001</v>
      </c>
      <c r="R657" s="12">
        <v>23396236.890000001</v>
      </c>
      <c r="S657" s="12">
        <v>0</v>
      </c>
      <c r="T657" s="12">
        <v>0</v>
      </c>
      <c r="U657" s="12">
        <v>0</v>
      </c>
      <c r="V657" s="13">
        <f t="shared" si="83"/>
        <v>0</v>
      </c>
      <c r="W657" s="14">
        <f t="shared" si="78"/>
        <v>0.99999999529838923</v>
      </c>
      <c r="X657" s="14">
        <f t="shared" si="79"/>
        <v>0.99999999529838923</v>
      </c>
      <c r="Y657" s="14">
        <f t="shared" si="80"/>
        <v>4.7016107761260924E-9</v>
      </c>
      <c r="Z657" s="14">
        <f t="shared" si="81"/>
        <v>1</v>
      </c>
    </row>
    <row r="658" spans="1:26" ht="65" outlineLevel="2" x14ac:dyDescent="0.35">
      <c r="A658" s="9" t="s">
        <v>356</v>
      </c>
      <c r="B658" s="9" t="s">
        <v>426</v>
      </c>
      <c r="C658" s="9" t="s">
        <v>139</v>
      </c>
      <c r="D658" s="9" t="s">
        <v>140</v>
      </c>
      <c r="E658" s="9" t="s">
        <v>364</v>
      </c>
      <c r="F658" s="10" t="s">
        <v>34</v>
      </c>
      <c r="G658" s="9">
        <v>1310</v>
      </c>
      <c r="H658" s="9">
        <v>3480</v>
      </c>
      <c r="I658" s="11" t="s">
        <v>433</v>
      </c>
      <c r="J658" s="12">
        <v>8396528</v>
      </c>
      <c r="K658" s="12">
        <v>8396528</v>
      </c>
      <c r="L658" s="12">
        <v>0</v>
      </c>
      <c r="M658" s="13">
        <f t="shared" si="82"/>
        <v>8396528</v>
      </c>
      <c r="N658" s="12">
        <v>0</v>
      </c>
      <c r="O658" s="12">
        <v>699707</v>
      </c>
      <c r="P658" s="12">
        <v>0</v>
      </c>
      <c r="Q658" s="12">
        <v>7696821</v>
      </c>
      <c r="R658" s="12">
        <v>7696821</v>
      </c>
      <c r="S658" s="12">
        <v>0</v>
      </c>
      <c r="T658" s="12">
        <v>0</v>
      </c>
      <c r="U658" s="12">
        <v>0</v>
      </c>
      <c r="V658" s="13">
        <f t="shared" si="83"/>
        <v>0</v>
      </c>
      <c r="W658" s="14">
        <f t="shared" si="78"/>
        <v>0.91666710335510104</v>
      </c>
      <c r="X658" s="14">
        <f t="shared" si="79"/>
        <v>0.91666710335510104</v>
      </c>
      <c r="Y658" s="14">
        <f t="shared" si="80"/>
        <v>8.3332896644898943E-2</v>
      </c>
      <c r="Z658" s="14">
        <f t="shared" si="81"/>
        <v>1</v>
      </c>
    </row>
    <row r="659" spans="1:26" ht="65" outlineLevel="2" x14ac:dyDescent="0.35">
      <c r="A659" s="9" t="s">
        <v>356</v>
      </c>
      <c r="B659" s="9" t="s">
        <v>426</v>
      </c>
      <c r="C659" s="9" t="s">
        <v>139</v>
      </c>
      <c r="D659" s="9" t="s">
        <v>140</v>
      </c>
      <c r="E659" s="9" t="s">
        <v>372</v>
      </c>
      <c r="F659" s="10" t="s">
        <v>34</v>
      </c>
      <c r="G659" s="9">
        <v>1310</v>
      </c>
      <c r="H659" s="9">
        <v>3480</v>
      </c>
      <c r="I659" s="11" t="s">
        <v>434</v>
      </c>
      <c r="J659" s="12">
        <v>25421749</v>
      </c>
      <c r="K659" s="12">
        <v>25421749</v>
      </c>
      <c r="L659" s="12">
        <v>0</v>
      </c>
      <c r="M659" s="13">
        <f t="shared" si="82"/>
        <v>25421749</v>
      </c>
      <c r="N659" s="12">
        <v>0</v>
      </c>
      <c r="O659" s="12">
        <v>5407144.9199999999</v>
      </c>
      <c r="P659" s="12">
        <v>0</v>
      </c>
      <c r="Q659" s="12">
        <v>20014604.079999998</v>
      </c>
      <c r="R659" s="12">
        <v>20014604.079999998</v>
      </c>
      <c r="S659" s="12">
        <v>0</v>
      </c>
      <c r="T659" s="12">
        <v>0</v>
      </c>
      <c r="U659" s="12">
        <v>0</v>
      </c>
      <c r="V659" s="13">
        <f t="shared" si="83"/>
        <v>0</v>
      </c>
      <c r="W659" s="14">
        <f t="shared" si="78"/>
        <v>0.78730240315093969</v>
      </c>
      <c r="X659" s="14">
        <f t="shared" si="79"/>
        <v>0.78730240315093969</v>
      </c>
      <c r="Y659" s="14">
        <f t="shared" si="80"/>
        <v>0.21269759684906023</v>
      </c>
      <c r="Z659" s="14">
        <f t="shared" si="81"/>
        <v>0.99999999999999989</v>
      </c>
    </row>
    <row r="660" spans="1:26" ht="65" outlineLevel="2" x14ac:dyDescent="0.35">
      <c r="A660" s="9" t="s">
        <v>356</v>
      </c>
      <c r="B660" s="9" t="s">
        <v>426</v>
      </c>
      <c r="C660" s="9" t="s">
        <v>139</v>
      </c>
      <c r="D660" s="9" t="s">
        <v>140</v>
      </c>
      <c r="E660" s="9" t="s">
        <v>150</v>
      </c>
      <c r="F660" s="10" t="s">
        <v>34</v>
      </c>
      <c r="G660" s="9">
        <v>1310</v>
      </c>
      <c r="H660" s="9">
        <v>3480</v>
      </c>
      <c r="I660" s="11" t="s">
        <v>435</v>
      </c>
      <c r="J660" s="12">
        <v>558336</v>
      </c>
      <c r="K660" s="12">
        <v>558336</v>
      </c>
      <c r="L660" s="12">
        <v>0</v>
      </c>
      <c r="M660" s="13">
        <f t="shared" si="82"/>
        <v>558336</v>
      </c>
      <c r="N660" s="12">
        <v>0</v>
      </c>
      <c r="O660" s="12">
        <v>118756.73</v>
      </c>
      <c r="P660" s="12">
        <v>0</v>
      </c>
      <c r="Q660" s="12">
        <v>439579.27</v>
      </c>
      <c r="R660" s="12">
        <v>439579.27</v>
      </c>
      <c r="S660" s="12">
        <v>0</v>
      </c>
      <c r="T660" s="12">
        <v>0</v>
      </c>
      <c r="U660" s="12">
        <v>0</v>
      </c>
      <c r="V660" s="13">
        <f t="shared" si="83"/>
        <v>0</v>
      </c>
      <c r="W660" s="14">
        <f t="shared" si="78"/>
        <v>0.78730239497363597</v>
      </c>
      <c r="X660" s="14">
        <f t="shared" si="79"/>
        <v>0.78730239497363597</v>
      </c>
      <c r="Y660" s="14">
        <f t="shared" si="80"/>
        <v>0.21269760502636403</v>
      </c>
      <c r="Z660" s="14">
        <f t="shared" si="81"/>
        <v>1</v>
      </c>
    </row>
    <row r="661" spans="1:26" ht="78" outlineLevel="2" x14ac:dyDescent="0.35">
      <c r="A661" s="9" t="s">
        <v>356</v>
      </c>
      <c r="B661" s="9" t="s">
        <v>426</v>
      </c>
      <c r="C661" s="9" t="s">
        <v>139</v>
      </c>
      <c r="D661" s="9" t="s">
        <v>140</v>
      </c>
      <c r="E661" s="9" t="s">
        <v>154</v>
      </c>
      <c r="F661" s="10" t="s">
        <v>34</v>
      </c>
      <c r="G661" s="9">
        <v>1310</v>
      </c>
      <c r="H661" s="9">
        <v>3480</v>
      </c>
      <c r="I661" s="11" t="s">
        <v>436</v>
      </c>
      <c r="J661" s="12">
        <v>4192048</v>
      </c>
      <c r="K661" s="12">
        <v>4192048</v>
      </c>
      <c r="L661" s="12">
        <v>4003021.32</v>
      </c>
      <c r="M661" s="13">
        <f t="shared" si="82"/>
        <v>4192048</v>
      </c>
      <c r="N661" s="12">
        <v>0</v>
      </c>
      <c r="O661" s="12">
        <v>0</v>
      </c>
      <c r="P661" s="12">
        <v>0</v>
      </c>
      <c r="Q661" s="12">
        <v>189026.68</v>
      </c>
      <c r="R661" s="12">
        <v>189026.68</v>
      </c>
      <c r="S661" s="12">
        <v>0</v>
      </c>
      <c r="T661" s="12">
        <v>4003021.32</v>
      </c>
      <c r="U661" s="12">
        <v>0</v>
      </c>
      <c r="V661" s="13">
        <f t="shared" si="83"/>
        <v>4003021.32</v>
      </c>
      <c r="W661" s="14">
        <f t="shared" si="78"/>
        <v>4.5091726048938366E-2</v>
      </c>
      <c r="X661" s="14">
        <f t="shared" si="79"/>
        <v>4.5091726048938366E-2</v>
      </c>
      <c r="Y661" s="14">
        <f t="shared" si="80"/>
        <v>0</v>
      </c>
      <c r="Z661" s="14">
        <f t="shared" si="81"/>
        <v>4.5091726048938366E-2</v>
      </c>
    </row>
    <row r="662" spans="1:26" ht="26" outlineLevel="2" x14ac:dyDescent="0.35">
      <c r="A662" s="9" t="s">
        <v>356</v>
      </c>
      <c r="B662" s="9" t="s">
        <v>426</v>
      </c>
      <c r="C662" s="9" t="s">
        <v>139</v>
      </c>
      <c r="D662" s="9" t="s">
        <v>176</v>
      </c>
      <c r="E662" s="9" t="s">
        <v>33</v>
      </c>
      <c r="F662" s="10" t="s">
        <v>34</v>
      </c>
      <c r="G662" s="9">
        <v>1320</v>
      </c>
      <c r="H662" s="9">
        <v>3480</v>
      </c>
      <c r="I662" s="11" t="s">
        <v>177</v>
      </c>
      <c r="J662" s="12">
        <v>1228444901</v>
      </c>
      <c r="K662" s="12">
        <v>1555394900</v>
      </c>
      <c r="L662" s="12">
        <v>0</v>
      </c>
      <c r="M662" s="13">
        <f t="shared" si="82"/>
        <v>1555394900</v>
      </c>
      <c r="N662" s="12">
        <v>0</v>
      </c>
      <c r="O662" s="12">
        <v>351770.16</v>
      </c>
      <c r="P662" s="12">
        <v>0</v>
      </c>
      <c r="Q662" s="12">
        <v>1080199447.3299999</v>
      </c>
      <c r="R662" s="12">
        <v>1080199447.3299999</v>
      </c>
      <c r="S662" s="12">
        <v>474843682.50999999</v>
      </c>
      <c r="T662" s="12">
        <v>474843682.50999999</v>
      </c>
      <c r="U662" s="12">
        <v>0</v>
      </c>
      <c r="V662" s="13">
        <f t="shared" si="83"/>
        <v>474843682.50999999</v>
      </c>
      <c r="W662" s="14">
        <f t="shared" si="78"/>
        <v>0.69448565591284883</v>
      </c>
      <c r="X662" s="14">
        <f t="shared" si="79"/>
        <v>0.69448565591284883</v>
      </c>
      <c r="Y662" s="14">
        <f t="shared" si="80"/>
        <v>2.2616131761779595E-4</v>
      </c>
      <c r="Z662" s="14">
        <f t="shared" si="81"/>
        <v>0.6947118172304666</v>
      </c>
    </row>
    <row r="663" spans="1:26" ht="117" outlineLevel="2" x14ac:dyDescent="0.35">
      <c r="A663" s="9" t="s">
        <v>356</v>
      </c>
      <c r="B663" s="9" t="s">
        <v>426</v>
      </c>
      <c r="C663" s="9" t="s">
        <v>139</v>
      </c>
      <c r="D663" s="9" t="s">
        <v>408</v>
      </c>
      <c r="E663" s="9" t="s">
        <v>142</v>
      </c>
      <c r="F663" s="10" t="s">
        <v>34</v>
      </c>
      <c r="G663" s="9">
        <v>1320</v>
      </c>
      <c r="H663" s="9">
        <v>3310</v>
      </c>
      <c r="I663" s="11" t="s">
        <v>437</v>
      </c>
      <c r="J663" s="12">
        <v>173000000</v>
      </c>
      <c r="K663" s="12">
        <v>173000000</v>
      </c>
      <c r="L663" s="12">
        <v>0</v>
      </c>
      <c r="M663" s="13">
        <f t="shared" si="82"/>
        <v>173000000</v>
      </c>
      <c r="N663" s="12">
        <v>0</v>
      </c>
      <c r="O663" s="12">
        <v>21053921.73</v>
      </c>
      <c r="P663" s="12">
        <v>0</v>
      </c>
      <c r="Q663" s="12">
        <v>151946078.27000001</v>
      </c>
      <c r="R663" s="12">
        <v>151946078.27000001</v>
      </c>
      <c r="S663" s="12">
        <v>0</v>
      </c>
      <c r="T663" s="12">
        <v>0</v>
      </c>
      <c r="U663" s="12">
        <v>0</v>
      </c>
      <c r="V663" s="13">
        <f t="shared" si="83"/>
        <v>0</v>
      </c>
      <c r="W663" s="14">
        <f t="shared" si="78"/>
        <v>0.8783010304624278</v>
      </c>
      <c r="X663" s="14">
        <f t="shared" si="79"/>
        <v>0.8783010304624278</v>
      </c>
      <c r="Y663" s="14">
        <f t="shared" si="80"/>
        <v>0.12169896953757225</v>
      </c>
      <c r="Z663" s="14">
        <f t="shared" si="81"/>
        <v>1</v>
      </c>
    </row>
    <row r="664" spans="1:26" ht="130" outlineLevel="2" x14ac:dyDescent="0.35">
      <c r="A664" s="9" t="s">
        <v>356</v>
      </c>
      <c r="B664" s="9" t="s">
        <v>426</v>
      </c>
      <c r="C664" s="9" t="s">
        <v>139</v>
      </c>
      <c r="D664" s="9" t="s">
        <v>178</v>
      </c>
      <c r="E664" s="9" t="s">
        <v>142</v>
      </c>
      <c r="F664" s="10" t="s">
        <v>34</v>
      </c>
      <c r="G664" s="9">
        <v>1320</v>
      </c>
      <c r="H664" s="9">
        <v>3420</v>
      </c>
      <c r="I664" s="11" t="s">
        <v>438</v>
      </c>
      <c r="J664" s="12">
        <v>74100000</v>
      </c>
      <c r="K664" s="12">
        <v>74100000</v>
      </c>
      <c r="L664" s="12">
        <v>0</v>
      </c>
      <c r="M664" s="13">
        <f t="shared" si="82"/>
        <v>74100000</v>
      </c>
      <c r="N664" s="12">
        <v>0</v>
      </c>
      <c r="O664" s="12">
        <v>74100000</v>
      </c>
      <c r="P664" s="12">
        <v>0</v>
      </c>
      <c r="Q664" s="12">
        <v>0</v>
      </c>
      <c r="R664" s="12">
        <v>0</v>
      </c>
      <c r="S664" s="12">
        <v>0</v>
      </c>
      <c r="T664" s="12">
        <v>0</v>
      </c>
      <c r="U664" s="12">
        <v>0</v>
      </c>
      <c r="V664" s="13">
        <f t="shared" si="83"/>
        <v>0</v>
      </c>
      <c r="W664" s="14">
        <f t="shared" si="78"/>
        <v>0</v>
      </c>
      <c r="X664" s="14">
        <f t="shared" si="79"/>
        <v>0</v>
      </c>
      <c r="Y664" s="14">
        <f t="shared" si="80"/>
        <v>1</v>
      </c>
      <c r="Z664" s="14">
        <f t="shared" si="81"/>
        <v>1</v>
      </c>
    </row>
    <row r="665" spans="1:26" ht="98.5" customHeight="1" outlineLevel="2" x14ac:dyDescent="0.35">
      <c r="A665" s="9" t="s">
        <v>356</v>
      </c>
      <c r="B665" s="9" t="s">
        <v>426</v>
      </c>
      <c r="C665" s="9" t="s">
        <v>139</v>
      </c>
      <c r="D665" s="9" t="s">
        <v>301</v>
      </c>
      <c r="E665" s="9" t="s">
        <v>33</v>
      </c>
      <c r="F665" s="10" t="s">
        <v>34</v>
      </c>
      <c r="G665" s="9">
        <v>1320</v>
      </c>
      <c r="H665" s="9">
        <v>3480</v>
      </c>
      <c r="I665" s="11" t="s">
        <v>416</v>
      </c>
      <c r="J665" s="12">
        <v>4000000</v>
      </c>
      <c r="K665" s="37" t="s">
        <v>447</v>
      </c>
      <c r="L665" s="12">
        <v>0</v>
      </c>
      <c r="M665" s="40" t="str">
        <f t="shared" si="82"/>
        <v>0.00</v>
      </c>
      <c r="N665" s="12">
        <v>0</v>
      </c>
      <c r="O665" s="12">
        <v>0</v>
      </c>
      <c r="P665" s="12">
        <v>0</v>
      </c>
      <c r="Q665" s="12">
        <v>0</v>
      </c>
      <c r="R665" s="12">
        <v>0</v>
      </c>
      <c r="S665" s="12">
        <v>0</v>
      </c>
      <c r="T665" s="12">
        <v>0</v>
      </c>
      <c r="U665" s="12">
        <v>0</v>
      </c>
      <c r="V665" s="13">
        <f t="shared" si="83"/>
        <v>0</v>
      </c>
      <c r="W665" s="14">
        <v>0</v>
      </c>
      <c r="X665" s="14">
        <v>0</v>
      </c>
      <c r="Y665" s="14">
        <v>0</v>
      </c>
      <c r="Z665" s="14">
        <f t="shared" si="81"/>
        <v>0</v>
      </c>
    </row>
    <row r="666" spans="1:26" ht="78" outlineLevel="2" x14ac:dyDescent="0.35">
      <c r="A666" s="9" t="s">
        <v>356</v>
      </c>
      <c r="B666" s="9" t="s">
        <v>440</v>
      </c>
      <c r="C666" s="9" t="s">
        <v>139</v>
      </c>
      <c r="D666" s="9" t="s">
        <v>140</v>
      </c>
      <c r="E666" s="9" t="s">
        <v>54</v>
      </c>
      <c r="F666" s="10" t="s">
        <v>34</v>
      </c>
      <c r="G666" s="9">
        <v>1310</v>
      </c>
      <c r="H666" s="9">
        <v>3480</v>
      </c>
      <c r="I666" s="11" t="s">
        <v>141</v>
      </c>
      <c r="J666" s="12">
        <v>69919713</v>
      </c>
      <c r="K666" s="12">
        <v>49919713</v>
      </c>
      <c r="L666" s="12">
        <v>0</v>
      </c>
      <c r="M666" s="13">
        <f t="shared" si="82"/>
        <v>49919713</v>
      </c>
      <c r="N666" s="12">
        <v>0</v>
      </c>
      <c r="O666" s="12">
        <v>12826015.1</v>
      </c>
      <c r="P666" s="12">
        <v>0</v>
      </c>
      <c r="Q666" s="12">
        <v>37093697.899999999</v>
      </c>
      <c r="R666" s="12">
        <v>37093697.899999999</v>
      </c>
      <c r="S666" s="12">
        <v>0</v>
      </c>
      <c r="T666" s="12">
        <v>0</v>
      </c>
      <c r="U666" s="12">
        <v>0</v>
      </c>
      <c r="V666" s="13">
        <f t="shared" si="83"/>
        <v>0</v>
      </c>
      <c r="W666" s="14">
        <f t="shared" si="78"/>
        <v>0.74306713061431262</v>
      </c>
      <c r="X666" s="14">
        <f t="shared" si="79"/>
        <v>0.74306713061431262</v>
      </c>
      <c r="Y666" s="14">
        <f t="shared" si="80"/>
        <v>0.25693286938568738</v>
      </c>
      <c r="Z666" s="14">
        <f t="shared" si="81"/>
        <v>1</v>
      </c>
    </row>
    <row r="667" spans="1:26" ht="78" outlineLevel="2" x14ac:dyDescent="0.35">
      <c r="A667" s="9" t="s">
        <v>356</v>
      </c>
      <c r="B667" s="9" t="s">
        <v>440</v>
      </c>
      <c r="C667" s="9" t="s">
        <v>139</v>
      </c>
      <c r="D667" s="9" t="s">
        <v>140</v>
      </c>
      <c r="E667" s="9" t="s">
        <v>142</v>
      </c>
      <c r="F667" s="10" t="s">
        <v>34</v>
      </c>
      <c r="G667" s="9">
        <v>1310</v>
      </c>
      <c r="H667" s="9">
        <v>3480</v>
      </c>
      <c r="I667" s="11" t="s">
        <v>143</v>
      </c>
      <c r="J667" s="12">
        <v>194290633</v>
      </c>
      <c r="K667" s="12">
        <v>194290633</v>
      </c>
      <c r="L667" s="12">
        <v>0</v>
      </c>
      <c r="M667" s="13">
        <f t="shared" si="82"/>
        <v>194290633</v>
      </c>
      <c r="N667" s="12">
        <v>0</v>
      </c>
      <c r="O667" s="12">
        <v>19284951.289999999</v>
      </c>
      <c r="P667" s="12">
        <v>0</v>
      </c>
      <c r="Q667" s="12">
        <v>175005681.71000001</v>
      </c>
      <c r="R667" s="12">
        <v>175005681.71000001</v>
      </c>
      <c r="S667" s="12">
        <v>0</v>
      </c>
      <c r="T667" s="12">
        <v>0</v>
      </c>
      <c r="U667" s="12">
        <v>0</v>
      </c>
      <c r="V667" s="13">
        <f t="shared" si="83"/>
        <v>0</v>
      </c>
      <c r="W667" s="14">
        <f t="shared" si="78"/>
        <v>0.90074173421422743</v>
      </c>
      <c r="X667" s="14">
        <f t="shared" si="79"/>
        <v>0.90074173421422743</v>
      </c>
      <c r="Y667" s="14">
        <f t="shared" si="80"/>
        <v>9.9258265785772584E-2</v>
      </c>
      <c r="Z667" s="14">
        <f t="shared" si="81"/>
        <v>1</v>
      </c>
    </row>
    <row r="668" spans="1:26" ht="130" outlineLevel="2" x14ac:dyDescent="0.35">
      <c r="A668" s="9" t="s">
        <v>356</v>
      </c>
      <c r="B668" s="9" t="s">
        <v>440</v>
      </c>
      <c r="C668" s="9" t="s">
        <v>139</v>
      </c>
      <c r="D668" s="9" t="s">
        <v>140</v>
      </c>
      <c r="E668" s="9" t="s">
        <v>275</v>
      </c>
      <c r="F668" s="10" t="s">
        <v>34</v>
      </c>
      <c r="G668" s="9">
        <v>1310</v>
      </c>
      <c r="H668" s="9">
        <v>3480</v>
      </c>
      <c r="I668" s="11" t="s">
        <v>441</v>
      </c>
      <c r="J668" s="12">
        <v>4490200966</v>
      </c>
      <c r="K668" s="12">
        <v>3956000247</v>
      </c>
      <c r="L668" s="12">
        <v>0</v>
      </c>
      <c r="M668" s="13">
        <f t="shared" si="82"/>
        <v>3956000247</v>
      </c>
      <c r="N668" s="12">
        <v>0</v>
      </c>
      <c r="O668" s="12">
        <v>453281676.55000001</v>
      </c>
      <c r="P668" s="12">
        <v>0</v>
      </c>
      <c r="Q668" s="12">
        <v>3502718570.4499998</v>
      </c>
      <c r="R668" s="12">
        <v>3502718570.4499998</v>
      </c>
      <c r="S668" s="12">
        <v>0</v>
      </c>
      <c r="T668" s="12">
        <v>0</v>
      </c>
      <c r="U668" s="12">
        <v>0</v>
      </c>
      <c r="V668" s="13">
        <f t="shared" si="83"/>
        <v>0</v>
      </c>
      <c r="W668" s="14">
        <f t="shared" si="78"/>
        <v>0.88541919912827538</v>
      </c>
      <c r="X668" s="14">
        <f t="shared" si="79"/>
        <v>0.88541919912827538</v>
      </c>
      <c r="Y668" s="14">
        <f t="shared" si="80"/>
        <v>0.11458080087172452</v>
      </c>
      <c r="Z668" s="14">
        <f t="shared" si="81"/>
        <v>0.99999999999999989</v>
      </c>
    </row>
    <row r="669" spans="1:26" ht="52" outlineLevel="2" x14ac:dyDescent="0.35">
      <c r="A669" s="9" t="s">
        <v>356</v>
      </c>
      <c r="B669" s="9" t="s">
        <v>440</v>
      </c>
      <c r="C669" s="9" t="s">
        <v>139</v>
      </c>
      <c r="D669" s="9" t="s">
        <v>140</v>
      </c>
      <c r="E669" s="9" t="s">
        <v>144</v>
      </c>
      <c r="F669" s="10" t="s">
        <v>34</v>
      </c>
      <c r="G669" s="9">
        <v>1310</v>
      </c>
      <c r="H669" s="9">
        <v>3480</v>
      </c>
      <c r="I669" s="11" t="s">
        <v>145</v>
      </c>
      <c r="J669" s="12">
        <v>1150225465</v>
      </c>
      <c r="K669" s="12">
        <v>1160225465</v>
      </c>
      <c r="L669" s="12">
        <v>0</v>
      </c>
      <c r="M669" s="13">
        <f t="shared" si="82"/>
        <v>1160225465</v>
      </c>
      <c r="N669" s="12">
        <v>0</v>
      </c>
      <c r="O669" s="12">
        <v>283757842.51999998</v>
      </c>
      <c r="P669" s="12">
        <v>0</v>
      </c>
      <c r="Q669" s="12">
        <v>876467622.48000002</v>
      </c>
      <c r="R669" s="12">
        <v>876467622.48000002</v>
      </c>
      <c r="S669" s="12">
        <v>0</v>
      </c>
      <c r="T669" s="12">
        <v>0</v>
      </c>
      <c r="U669" s="12">
        <v>0</v>
      </c>
      <c r="V669" s="13">
        <f t="shared" si="83"/>
        <v>0</v>
      </c>
      <c r="W669" s="14">
        <f t="shared" si="78"/>
        <v>0.75542870667814555</v>
      </c>
      <c r="X669" s="14">
        <f t="shared" si="79"/>
        <v>0.75542870667814555</v>
      </c>
      <c r="Y669" s="14">
        <f t="shared" si="80"/>
        <v>0.24457129332185445</v>
      </c>
      <c r="Z669" s="14">
        <f t="shared" si="81"/>
        <v>1</v>
      </c>
    </row>
    <row r="670" spans="1:26" ht="130" outlineLevel="2" x14ac:dyDescent="0.35">
      <c r="A670" s="9" t="s">
        <v>356</v>
      </c>
      <c r="B670" s="9" t="s">
        <v>440</v>
      </c>
      <c r="C670" s="9" t="s">
        <v>139</v>
      </c>
      <c r="D670" s="9" t="s">
        <v>140</v>
      </c>
      <c r="E670" s="9" t="s">
        <v>277</v>
      </c>
      <c r="F670" s="10" t="s">
        <v>34</v>
      </c>
      <c r="G670" s="9">
        <v>1310</v>
      </c>
      <c r="H670" s="9">
        <v>3480</v>
      </c>
      <c r="I670" s="11" t="s">
        <v>442</v>
      </c>
      <c r="J670" s="12">
        <v>35000000</v>
      </c>
      <c r="K670" s="12">
        <v>139847789.69999999</v>
      </c>
      <c r="L670" s="12">
        <v>0</v>
      </c>
      <c r="M670" s="13">
        <f t="shared" si="82"/>
        <v>139847789.69999999</v>
      </c>
      <c r="N670" s="12">
        <v>0</v>
      </c>
      <c r="O670" s="12">
        <v>68386150.700000003</v>
      </c>
      <c r="P670" s="12">
        <v>0</v>
      </c>
      <c r="Q670" s="12">
        <v>71461639</v>
      </c>
      <c r="R670" s="12">
        <v>71461639</v>
      </c>
      <c r="S670" s="12">
        <v>0</v>
      </c>
      <c r="T670" s="12">
        <v>0</v>
      </c>
      <c r="U670" s="12">
        <v>0</v>
      </c>
      <c r="V670" s="13">
        <f t="shared" si="83"/>
        <v>0</v>
      </c>
      <c r="W670" s="14">
        <f t="shared" si="78"/>
        <v>0.51099584164539713</v>
      </c>
      <c r="X670" s="14">
        <f t="shared" si="79"/>
        <v>0.51099584164539713</v>
      </c>
      <c r="Y670" s="14">
        <f t="shared" si="80"/>
        <v>0.48900415835460292</v>
      </c>
      <c r="Z670" s="14">
        <f t="shared" si="81"/>
        <v>1</v>
      </c>
    </row>
    <row r="671" spans="1:26" ht="52" outlineLevel="2" x14ac:dyDescent="0.35">
      <c r="A671" s="9" t="s">
        <v>356</v>
      </c>
      <c r="B671" s="9" t="s">
        <v>440</v>
      </c>
      <c r="C671" s="9" t="s">
        <v>139</v>
      </c>
      <c r="D671" s="9" t="s">
        <v>140</v>
      </c>
      <c r="E671" s="9" t="s">
        <v>279</v>
      </c>
      <c r="F671" s="10" t="s">
        <v>34</v>
      </c>
      <c r="G671" s="9">
        <v>1310</v>
      </c>
      <c r="H671" s="9">
        <v>3480</v>
      </c>
      <c r="I671" s="11" t="s">
        <v>443</v>
      </c>
      <c r="J671" s="12">
        <v>25421749</v>
      </c>
      <c r="K671" s="12">
        <v>25421749</v>
      </c>
      <c r="L671" s="12">
        <v>0</v>
      </c>
      <c r="M671" s="13">
        <f t="shared" si="82"/>
        <v>25421749</v>
      </c>
      <c r="N671" s="12">
        <v>0</v>
      </c>
      <c r="O671" s="12">
        <v>5407144.9199999999</v>
      </c>
      <c r="P671" s="12">
        <v>0</v>
      </c>
      <c r="Q671" s="12">
        <v>20014604.079999998</v>
      </c>
      <c r="R671" s="12">
        <v>20014604.079999998</v>
      </c>
      <c r="S671" s="12">
        <v>0</v>
      </c>
      <c r="T671" s="12">
        <v>0</v>
      </c>
      <c r="U671" s="12">
        <v>0</v>
      </c>
      <c r="V671" s="13">
        <f t="shared" si="83"/>
        <v>0</v>
      </c>
      <c r="W671" s="14">
        <f t="shared" si="78"/>
        <v>0.78730240315093969</v>
      </c>
      <c r="X671" s="14">
        <f t="shared" si="79"/>
        <v>0.78730240315093969</v>
      </c>
      <c r="Y671" s="14">
        <f t="shared" si="80"/>
        <v>0.21269759684906023</v>
      </c>
      <c r="Z671" s="14">
        <f t="shared" si="81"/>
        <v>0.99999999999999989</v>
      </c>
    </row>
    <row r="672" spans="1:26" ht="52" outlineLevel="2" x14ac:dyDescent="0.35">
      <c r="A672" s="9" t="s">
        <v>356</v>
      </c>
      <c r="B672" s="9" t="s">
        <v>440</v>
      </c>
      <c r="C672" s="9" t="s">
        <v>139</v>
      </c>
      <c r="D672" s="9" t="s">
        <v>140</v>
      </c>
      <c r="E672" s="9" t="s">
        <v>146</v>
      </c>
      <c r="F672" s="10" t="s">
        <v>34</v>
      </c>
      <c r="G672" s="9">
        <v>1310</v>
      </c>
      <c r="H672" s="9">
        <v>3480</v>
      </c>
      <c r="I672" s="11" t="s">
        <v>444</v>
      </c>
      <c r="J672" s="12">
        <v>558336</v>
      </c>
      <c r="K672" s="12">
        <v>558336</v>
      </c>
      <c r="L672" s="12">
        <v>0</v>
      </c>
      <c r="M672" s="13">
        <f t="shared" si="82"/>
        <v>558336</v>
      </c>
      <c r="N672" s="12">
        <v>0</v>
      </c>
      <c r="O672" s="12">
        <v>118756.73</v>
      </c>
      <c r="P672" s="12">
        <v>0</v>
      </c>
      <c r="Q672" s="12">
        <v>439579.27</v>
      </c>
      <c r="R672" s="12">
        <v>439579.27</v>
      </c>
      <c r="S672" s="12">
        <v>0</v>
      </c>
      <c r="T672" s="12">
        <v>0</v>
      </c>
      <c r="U672" s="12">
        <v>0</v>
      </c>
      <c r="V672" s="13">
        <f t="shared" si="83"/>
        <v>0</v>
      </c>
      <c r="W672" s="14">
        <f t="shared" si="78"/>
        <v>0.78730239497363597</v>
      </c>
      <c r="X672" s="14">
        <f t="shared" si="79"/>
        <v>0.78730239497363597</v>
      </c>
      <c r="Y672" s="14">
        <f t="shared" si="80"/>
        <v>0.21269760502636403</v>
      </c>
      <c r="Z672" s="14">
        <f t="shared" si="81"/>
        <v>1</v>
      </c>
    </row>
    <row r="673" spans="1:26" ht="78" outlineLevel="2" x14ac:dyDescent="0.35">
      <c r="A673" s="9" t="s">
        <v>356</v>
      </c>
      <c r="B673" s="9" t="s">
        <v>440</v>
      </c>
      <c r="C673" s="9" t="s">
        <v>139</v>
      </c>
      <c r="D673" s="9" t="s">
        <v>140</v>
      </c>
      <c r="E673" s="9" t="s">
        <v>154</v>
      </c>
      <c r="F673" s="10" t="s">
        <v>34</v>
      </c>
      <c r="G673" s="9">
        <v>1310</v>
      </c>
      <c r="H673" s="9">
        <v>3480</v>
      </c>
      <c r="I673" s="11" t="s">
        <v>445</v>
      </c>
      <c r="J673" s="12">
        <v>4192048</v>
      </c>
      <c r="K673" s="12">
        <v>4192048</v>
      </c>
      <c r="L673" s="12">
        <v>4192048</v>
      </c>
      <c r="M673" s="13">
        <f t="shared" si="82"/>
        <v>4192048</v>
      </c>
      <c r="N673" s="12">
        <v>0</v>
      </c>
      <c r="O673" s="12">
        <v>0</v>
      </c>
      <c r="P673" s="12">
        <v>0</v>
      </c>
      <c r="Q673" s="12">
        <v>0</v>
      </c>
      <c r="R673" s="12">
        <v>0</v>
      </c>
      <c r="S673" s="12">
        <v>0</v>
      </c>
      <c r="T673" s="12">
        <v>4192048</v>
      </c>
      <c r="U673" s="12">
        <v>0</v>
      </c>
      <c r="V673" s="13">
        <f t="shared" si="83"/>
        <v>4192048</v>
      </c>
      <c r="W673" s="14">
        <f t="shared" si="78"/>
        <v>0</v>
      </c>
      <c r="X673" s="14">
        <f t="shared" si="79"/>
        <v>0</v>
      </c>
      <c r="Y673" s="14">
        <f t="shared" si="80"/>
        <v>0</v>
      </c>
      <c r="Z673" s="14">
        <f t="shared" si="81"/>
        <v>0</v>
      </c>
    </row>
    <row r="674" spans="1:26" ht="26" outlineLevel="2" x14ac:dyDescent="0.35">
      <c r="A674" s="9" t="s">
        <v>356</v>
      </c>
      <c r="B674" s="9" t="s">
        <v>440</v>
      </c>
      <c r="C674" s="9" t="s">
        <v>139</v>
      </c>
      <c r="D674" s="9" t="s">
        <v>176</v>
      </c>
      <c r="E674" s="9" t="s">
        <v>33</v>
      </c>
      <c r="F674" s="10" t="s">
        <v>34</v>
      </c>
      <c r="G674" s="9">
        <v>1320</v>
      </c>
      <c r="H674" s="9">
        <v>3480</v>
      </c>
      <c r="I674" s="11" t="s">
        <v>177</v>
      </c>
      <c r="J674" s="12">
        <v>711176130</v>
      </c>
      <c r="K674" s="12">
        <v>940176130</v>
      </c>
      <c r="L674" s="12">
        <v>0</v>
      </c>
      <c r="M674" s="13">
        <f t="shared" si="82"/>
        <v>940176130</v>
      </c>
      <c r="N674" s="12">
        <v>0</v>
      </c>
      <c r="O674" s="12">
        <v>996415.65</v>
      </c>
      <c r="P674" s="12">
        <v>0</v>
      </c>
      <c r="Q674" s="12">
        <v>658751871.40999997</v>
      </c>
      <c r="R674" s="12">
        <v>658751871.40999997</v>
      </c>
      <c r="S674" s="12">
        <v>280427842.94</v>
      </c>
      <c r="T674" s="12">
        <v>280427842.94</v>
      </c>
      <c r="U674" s="12">
        <v>0</v>
      </c>
      <c r="V674" s="13">
        <f t="shared" si="83"/>
        <v>280427842.94000006</v>
      </c>
      <c r="W674" s="14">
        <f t="shared" si="78"/>
        <v>0.70066857729093801</v>
      </c>
      <c r="X674" s="14">
        <f t="shared" si="79"/>
        <v>0.70066857729093801</v>
      </c>
      <c r="Y674" s="14">
        <f t="shared" si="80"/>
        <v>1.0598180683442794E-3</v>
      </c>
      <c r="Z674" s="14">
        <f t="shared" si="81"/>
        <v>0.70172839535928233</v>
      </c>
    </row>
    <row r="675" spans="1:26" ht="143" outlineLevel="2" x14ac:dyDescent="0.35">
      <c r="A675" s="9" t="s">
        <v>356</v>
      </c>
      <c r="B675" s="9" t="s">
        <v>440</v>
      </c>
      <c r="C675" s="9" t="s">
        <v>139</v>
      </c>
      <c r="D675" s="9" t="s">
        <v>288</v>
      </c>
      <c r="E675" s="9" t="s">
        <v>54</v>
      </c>
      <c r="F675" s="10" t="s">
        <v>34</v>
      </c>
      <c r="G675" s="9">
        <v>1320</v>
      </c>
      <c r="H675" s="9">
        <v>3480</v>
      </c>
      <c r="I675" s="11" t="s">
        <v>446</v>
      </c>
      <c r="J675" s="12">
        <v>14486025</v>
      </c>
      <c r="K675" s="12">
        <v>14486025</v>
      </c>
      <c r="L675" s="12">
        <v>0</v>
      </c>
      <c r="M675" s="13">
        <f t="shared" si="82"/>
        <v>14486025</v>
      </c>
      <c r="N675" s="12">
        <v>0</v>
      </c>
      <c r="O675" s="12">
        <v>1207166</v>
      </c>
      <c r="P675" s="12">
        <v>0</v>
      </c>
      <c r="Q675" s="12">
        <v>13278859</v>
      </c>
      <c r="R675" s="12">
        <v>13278859</v>
      </c>
      <c r="S675" s="12">
        <v>0</v>
      </c>
      <c r="T675" s="12">
        <v>0</v>
      </c>
      <c r="U675" s="12">
        <v>0</v>
      </c>
      <c r="V675" s="13">
        <f t="shared" si="83"/>
        <v>0</v>
      </c>
      <c r="W675" s="14">
        <f t="shared" si="78"/>
        <v>0.91666685650480373</v>
      </c>
      <c r="X675" s="14">
        <f t="shared" si="79"/>
        <v>0.91666685650480373</v>
      </c>
      <c r="Y675" s="14">
        <f t="shared" si="80"/>
        <v>8.333314349519623E-2</v>
      </c>
      <c r="Z675" s="14">
        <f t="shared" si="81"/>
        <v>1</v>
      </c>
    </row>
    <row r="676" spans="1:26" ht="39" outlineLevel="2" x14ac:dyDescent="0.35">
      <c r="A676" s="9" t="s">
        <v>356</v>
      </c>
      <c r="B676" s="9" t="s">
        <v>440</v>
      </c>
      <c r="C676" s="9" t="s">
        <v>139</v>
      </c>
      <c r="D676" s="9" t="s">
        <v>301</v>
      </c>
      <c r="E676" s="9" t="s">
        <v>33</v>
      </c>
      <c r="F676" s="10" t="s">
        <v>34</v>
      </c>
      <c r="G676" s="9">
        <v>1320</v>
      </c>
      <c r="H676" s="9">
        <v>3480</v>
      </c>
      <c r="I676" s="11" t="s">
        <v>416</v>
      </c>
      <c r="J676" s="12">
        <v>2500000</v>
      </c>
      <c r="K676" s="12">
        <v>440000</v>
      </c>
      <c r="L676" s="12">
        <v>0</v>
      </c>
      <c r="M676" s="13">
        <f t="shared" si="82"/>
        <v>440000</v>
      </c>
      <c r="N676" s="12">
        <v>0</v>
      </c>
      <c r="O676" s="12">
        <v>440000</v>
      </c>
      <c r="P676" s="12">
        <v>0</v>
      </c>
      <c r="Q676" s="12">
        <v>0</v>
      </c>
      <c r="R676" s="12">
        <v>0</v>
      </c>
      <c r="S676" s="12">
        <v>0</v>
      </c>
      <c r="T676" s="12">
        <v>0</v>
      </c>
      <c r="U676" s="12">
        <v>0</v>
      </c>
      <c r="V676" s="13">
        <f t="shared" si="83"/>
        <v>0</v>
      </c>
      <c r="W676" s="14">
        <f t="shared" si="78"/>
        <v>0</v>
      </c>
      <c r="X676" s="14">
        <f t="shared" si="79"/>
        <v>0</v>
      </c>
      <c r="Y676" s="14">
        <f t="shared" si="80"/>
        <v>1</v>
      </c>
      <c r="Z676" s="14">
        <f t="shared" si="81"/>
        <v>1</v>
      </c>
    </row>
    <row r="677" spans="1:26" outlineLevel="1" x14ac:dyDescent="0.35">
      <c r="A677" s="24"/>
      <c r="B677" s="24"/>
      <c r="C677" s="24" t="s">
        <v>464</v>
      </c>
      <c r="D677" s="24"/>
      <c r="E677" s="24"/>
      <c r="F677" s="25"/>
      <c r="G677" s="24"/>
      <c r="H677" s="24"/>
      <c r="I677" s="26"/>
      <c r="J677" s="27">
        <f t="shared" ref="J677:V677" si="84">SUBTOTAL(9,J495:J676)</f>
        <v>907477840068</v>
      </c>
      <c r="K677" s="27">
        <f t="shared" si="84"/>
        <v>937580673604.89001</v>
      </c>
      <c r="L677" s="27">
        <f t="shared" si="84"/>
        <v>3261687167.8400002</v>
      </c>
      <c r="M677" s="27">
        <f t="shared" si="84"/>
        <v>937580673604.89001</v>
      </c>
      <c r="N677" s="27">
        <f t="shared" si="84"/>
        <v>0</v>
      </c>
      <c r="O677" s="27">
        <f t="shared" si="84"/>
        <v>27228660308.700005</v>
      </c>
      <c r="P677" s="27">
        <f t="shared" si="84"/>
        <v>0</v>
      </c>
      <c r="Q677" s="27">
        <f t="shared" si="84"/>
        <v>861463347696.76038</v>
      </c>
      <c r="R677" s="27">
        <f t="shared" si="84"/>
        <v>860781319986.98022</v>
      </c>
      <c r="S677" s="27">
        <f t="shared" si="84"/>
        <v>47727248231.789986</v>
      </c>
      <c r="T677" s="27">
        <f t="shared" si="84"/>
        <v>48888665599.429985</v>
      </c>
      <c r="U677" s="27">
        <f t="shared" si="84"/>
        <v>2000000000</v>
      </c>
      <c r="V677" s="27">
        <f t="shared" si="84"/>
        <v>48888665599.429985</v>
      </c>
      <c r="W677" s="28">
        <f t="shared" si="78"/>
        <v>0.91881517180226502</v>
      </c>
      <c r="X677" s="28">
        <f t="shared" si="79"/>
        <v>0.91881517180226502</v>
      </c>
      <c r="Y677" s="28">
        <f t="shared" si="80"/>
        <v>2.9041405262769479E-2</v>
      </c>
      <c r="Z677" s="28">
        <f t="shared" si="81"/>
        <v>0.94785657706503446</v>
      </c>
    </row>
    <row r="678" spans="1:26" ht="104" outlineLevel="2" x14ac:dyDescent="0.35">
      <c r="A678" s="18" t="s">
        <v>29</v>
      </c>
      <c r="B678" s="18" t="s">
        <v>30</v>
      </c>
      <c r="C678" s="18" t="s">
        <v>197</v>
      </c>
      <c r="D678" s="18" t="s">
        <v>198</v>
      </c>
      <c r="E678" s="18" t="s">
        <v>150</v>
      </c>
      <c r="F678" s="19" t="s">
        <v>36</v>
      </c>
      <c r="G678" s="18">
        <v>2310</v>
      </c>
      <c r="H678" s="18">
        <v>3440</v>
      </c>
      <c r="I678" s="20" t="s">
        <v>151</v>
      </c>
      <c r="J678" s="21">
        <v>15000000000</v>
      </c>
      <c r="K678" s="21">
        <v>15000000000</v>
      </c>
      <c r="L678" s="21">
        <v>0</v>
      </c>
      <c r="M678" s="22">
        <f t="shared" ref="M678:M691" si="85">+K678</f>
        <v>15000000000</v>
      </c>
      <c r="N678" s="21">
        <v>0</v>
      </c>
      <c r="O678" s="21">
        <v>1153846154</v>
      </c>
      <c r="P678" s="21">
        <v>0</v>
      </c>
      <c r="Q678" s="21">
        <v>13846153846</v>
      </c>
      <c r="R678" s="21">
        <v>13846153846</v>
      </c>
      <c r="S678" s="21">
        <v>0</v>
      </c>
      <c r="T678" s="21">
        <v>0</v>
      </c>
      <c r="U678" s="21">
        <v>0</v>
      </c>
      <c r="V678" s="22">
        <f t="shared" ref="V678:V691" si="86">+M678-N678-O678-P678-Q678</f>
        <v>0</v>
      </c>
      <c r="W678" s="23">
        <f t="shared" si="78"/>
        <v>0.92307692306666667</v>
      </c>
      <c r="X678" s="23">
        <f t="shared" si="79"/>
        <v>0.92307692306666667</v>
      </c>
      <c r="Y678" s="23">
        <f t="shared" si="80"/>
        <v>7.6923076933333334E-2</v>
      </c>
      <c r="Z678" s="23">
        <f t="shared" si="81"/>
        <v>1</v>
      </c>
    </row>
    <row r="679" spans="1:26" ht="91" customHeight="1" outlineLevel="2" x14ac:dyDescent="0.35">
      <c r="A679" s="9" t="s">
        <v>304</v>
      </c>
      <c r="B679" s="9" t="s">
        <v>30</v>
      </c>
      <c r="C679" s="9" t="s">
        <v>197</v>
      </c>
      <c r="D679" s="9" t="s">
        <v>198</v>
      </c>
      <c r="E679" s="9" t="s">
        <v>309</v>
      </c>
      <c r="F679" s="10" t="s">
        <v>34</v>
      </c>
      <c r="G679" s="9">
        <v>2310</v>
      </c>
      <c r="H679" s="9">
        <v>3480</v>
      </c>
      <c r="I679" s="11" t="s">
        <v>310</v>
      </c>
      <c r="J679" s="12">
        <v>4000000000</v>
      </c>
      <c r="K679" s="12">
        <v>4000000000</v>
      </c>
      <c r="L679" s="12">
        <v>0</v>
      </c>
      <c r="M679" s="13">
        <f t="shared" si="85"/>
        <v>4000000000</v>
      </c>
      <c r="N679" s="12">
        <v>0</v>
      </c>
      <c r="O679" s="12">
        <v>0</v>
      </c>
      <c r="P679" s="12">
        <v>0</v>
      </c>
      <c r="Q679" s="12">
        <v>4000000000</v>
      </c>
      <c r="R679" s="12">
        <v>4000000000</v>
      </c>
      <c r="S679" s="12">
        <v>0</v>
      </c>
      <c r="T679" s="12">
        <v>0</v>
      </c>
      <c r="U679" s="12">
        <v>0</v>
      </c>
      <c r="V679" s="13">
        <f t="shared" si="86"/>
        <v>0</v>
      </c>
      <c r="W679" s="14">
        <f t="shared" si="78"/>
        <v>1</v>
      </c>
      <c r="X679" s="14">
        <f t="shared" si="79"/>
        <v>1</v>
      </c>
      <c r="Y679" s="14">
        <f t="shared" si="80"/>
        <v>0</v>
      </c>
      <c r="Z679" s="14">
        <f t="shared" si="81"/>
        <v>1</v>
      </c>
    </row>
    <row r="680" spans="1:26" ht="91" outlineLevel="2" x14ac:dyDescent="0.35">
      <c r="A680" s="9" t="s">
        <v>304</v>
      </c>
      <c r="B680" s="9" t="s">
        <v>30</v>
      </c>
      <c r="C680" s="9" t="s">
        <v>197</v>
      </c>
      <c r="D680" s="9" t="s">
        <v>198</v>
      </c>
      <c r="E680" s="9" t="s">
        <v>309</v>
      </c>
      <c r="F680" s="10" t="s">
        <v>36</v>
      </c>
      <c r="G680" s="9">
        <v>2310</v>
      </c>
      <c r="H680" s="9">
        <v>3480</v>
      </c>
      <c r="I680" s="11" t="s">
        <v>311</v>
      </c>
      <c r="J680" s="12">
        <v>16610360550</v>
      </c>
      <c r="K680" s="12">
        <v>26746635480</v>
      </c>
      <c r="L680" s="12">
        <v>0</v>
      </c>
      <c r="M680" s="13">
        <f t="shared" si="85"/>
        <v>26746635480</v>
      </c>
      <c r="N680" s="12">
        <v>0</v>
      </c>
      <c r="O680" s="12">
        <v>3128159761.9099998</v>
      </c>
      <c r="P680" s="12">
        <v>0</v>
      </c>
      <c r="Q680" s="12">
        <v>23618475718.09</v>
      </c>
      <c r="R680" s="12">
        <v>23618475718.09</v>
      </c>
      <c r="S680" s="12">
        <v>0</v>
      </c>
      <c r="T680" s="12">
        <v>0</v>
      </c>
      <c r="U680" s="12">
        <v>0</v>
      </c>
      <c r="V680" s="13">
        <f t="shared" si="86"/>
        <v>0</v>
      </c>
      <c r="W680" s="14">
        <f t="shared" si="78"/>
        <v>0.88304473793538985</v>
      </c>
      <c r="X680" s="14">
        <f t="shared" si="79"/>
        <v>0.88304473793538985</v>
      </c>
      <c r="Y680" s="14">
        <f t="shared" si="80"/>
        <v>0.11695526206461015</v>
      </c>
      <c r="Z680" s="14">
        <f t="shared" si="81"/>
        <v>1</v>
      </c>
    </row>
    <row r="681" spans="1:26" ht="78" outlineLevel="2" x14ac:dyDescent="0.35">
      <c r="A681" s="9" t="s">
        <v>326</v>
      </c>
      <c r="B681" s="9" t="s">
        <v>30</v>
      </c>
      <c r="C681" s="9" t="s">
        <v>197</v>
      </c>
      <c r="D681" s="9" t="s">
        <v>198</v>
      </c>
      <c r="E681" s="9" t="s">
        <v>146</v>
      </c>
      <c r="F681" s="10" t="s">
        <v>36</v>
      </c>
      <c r="G681" s="9">
        <v>2310</v>
      </c>
      <c r="H681" s="9">
        <v>3460</v>
      </c>
      <c r="I681" s="11" t="s">
        <v>353</v>
      </c>
      <c r="J681" s="12">
        <v>550000000</v>
      </c>
      <c r="K681" s="12">
        <v>739000000</v>
      </c>
      <c r="L681" s="12">
        <v>0</v>
      </c>
      <c r="M681" s="13">
        <f t="shared" si="85"/>
        <v>739000000</v>
      </c>
      <c r="N681" s="12">
        <v>0</v>
      </c>
      <c r="O681" s="12">
        <v>126384985.56</v>
      </c>
      <c r="P681" s="12">
        <v>0</v>
      </c>
      <c r="Q681" s="12">
        <v>612615014.44000006</v>
      </c>
      <c r="R681" s="12">
        <v>612615014.44000006</v>
      </c>
      <c r="S681" s="12">
        <v>0</v>
      </c>
      <c r="T681" s="12">
        <v>0</v>
      </c>
      <c r="U681" s="12">
        <v>0</v>
      </c>
      <c r="V681" s="13">
        <f t="shared" si="86"/>
        <v>0</v>
      </c>
      <c r="W681" s="14">
        <f t="shared" si="78"/>
        <v>0.82897836866035191</v>
      </c>
      <c r="X681" s="14">
        <f t="shared" si="79"/>
        <v>0.82897836866035191</v>
      </c>
      <c r="Y681" s="14">
        <f t="shared" si="80"/>
        <v>0.17102163133964818</v>
      </c>
      <c r="Z681" s="14">
        <f t="shared" si="81"/>
        <v>1</v>
      </c>
    </row>
    <row r="682" spans="1:26" ht="91" outlineLevel="2" x14ac:dyDescent="0.35">
      <c r="A682" s="9" t="s">
        <v>326</v>
      </c>
      <c r="B682" s="9" t="s">
        <v>30</v>
      </c>
      <c r="C682" s="9" t="s">
        <v>197</v>
      </c>
      <c r="D682" s="9" t="s">
        <v>198</v>
      </c>
      <c r="E682" s="9" t="s">
        <v>354</v>
      </c>
      <c r="F682" s="10" t="s">
        <v>36</v>
      </c>
      <c r="G682" s="9">
        <v>2310</v>
      </c>
      <c r="H682" s="9">
        <v>3460</v>
      </c>
      <c r="I682" s="11" t="s">
        <v>355</v>
      </c>
      <c r="J682" s="12">
        <v>30000000</v>
      </c>
      <c r="K682" s="12">
        <v>21000000</v>
      </c>
      <c r="L682" s="12">
        <v>0</v>
      </c>
      <c r="M682" s="13">
        <f t="shared" si="85"/>
        <v>21000000</v>
      </c>
      <c r="N682" s="12">
        <v>0</v>
      </c>
      <c r="O682" s="12">
        <v>0</v>
      </c>
      <c r="P682" s="12">
        <v>0</v>
      </c>
      <c r="Q682" s="12">
        <v>21000000</v>
      </c>
      <c r="R682" s="12">
        <v>21000000</v>
      </c>
      <c r="S682" s="12">
        <v>0</v>
      </c>
      <c r="T682" s="12">
        <v>0</v>
      </c>
      <c r="U682" s="12">
        <v>0</v>
      </c>
      <c r="V682" s="13">
        <f t="shared" si="86"/>
        <v>0</v>
      </c>
      <c r="W682" s="14">
        <f t="shared" si="78"/>
        <v>1</v>
      </c>
      <c r="X682" s="14">
        <f t="shared" si="79"/>
        <v>1</v>
      </c>
      <c r="Y682" s="14">
        <f t="shared" si="80"/>
        <v>0</v>
      </c>
      <c r="Z682" s="14">
        <f t="shared" si="81"/>
        <v>1</v>
      </c>
    </row>
    <row r="683" spans="1:26" ht="52" outlineLevel="2" x14ac:dyDescent="0.35">
      <c r="A683" s="9" t="s">
        <v>356</v>
      </c>
      <c r="B683" s="9" t="s">
        <v>267</v>
      </c>
      <c r="C683" s="9" t="s">
        <v>197</v>
      </c>
      <c r="D683" s="9" t="s">
        <v>198</v>
      </c>
      <c r="E683" s="9" t="s">
        <v>54</v>
      </c>
      <c r="F683" s="10" t="s">
        <v>36</v>
      </c>
      <c r="G683" s="9">
        <v>2310</v>
      </c>
      <c r="H683" s="9">
        <v>3410</v>
      </c>
      <c r="I683" s="11" t="s">
        <v>367</v>
      </c>
      <c r="J683" s="12">
        <v>50843499</v>
      </c>
      <c r="K683" s="12">
        <v>50843499</v>
      </c>
      <c r="L683" s="12">
        <v>0</v>
      </c>
      <c r="M683" s="13">
        <f t="shared" si="85"/>
        <v>50843499</v>
      </c>
      <c r="N683" s="12">
        <v>0</v>
      </c>
      <c r="O683" s="12">
        <v>10814290.060000001</v>
      </c>
      <c r="P683" s="12">
        <v>0</v>
      </c>
      <c r="Q683" s="12">
        <v>40029208.939999998</v>
      </c>
      <c r="R683" s="12">
        <v>40029208.939999998</v>
      </c>
      <c r="S683" s="12">
        <v>0</v>
      </c>
      <c r="T683" s="12">
        <v>0</v>
      </c>
      <c r="U683" s="12">
        <v>0</v>
      </c>
      <c r="V683" s="13">
        <f t="shared" si="86"/>
        <v>0</v>
      </c>
      <c r="W683" s="14">
        <f t="shared" si="78"/>
        <v>0.78730240300731458</v>
      </c>
      <c r="X683" s="14">
        <f t="shared" si="79"/>
        <v>0.78730240300731458</v>
      </c>
      <c r="Y683" s="14">
        <f t="shared" si="80"/>
        <v>0.21269759699268534</v>
      </c>
      <c r="Z683" s="14">
        <f t="shared" si="81"/>
        <v>0.99999999999999989</v>
      </c>
    </row>
    <row r="684" spans="1:26" ht="52" outlineLevel="2" x14ac:dyDescent="0.35">
      <c r="A684" s="9" t="s">
        <v>356</v>
      </c>
      <c r="B684" s="9" t="s">
        <v>267</v>
      </c>
      <c r="C684" s="9" t="s">
        <v>197</v>
      </c>
      <c r="D684" s="9" t="s">
        <v>198</v>
      </c>
      <c r="E684" s="9" t="s">
        <v>142</v>
      </c>
      <c r="F684" s="10" t="s">
        <v>36</v>
      </c>
      <c r="G684" s="9">
        <v>2310</v>
      </c>
      <c r="H684" s="9">
        <v>3410</v>
      </c>
      <c r="I684" s="11" t="s">
        <v>368</v>
      </c>
      <c r="J684" s="12">
        <v>1116673</v>
      </c>
      <c r="K684" s="12">
        <v>1116673</v>
      </c>
      <c r="L684" s="12">
        <v>0</v>
      </c>
      <c r="M684" s="13">
        <f t="shared" si="85"/>
        <v>1116673</v>
      </c>
      <c r="N684" s="12">
        <v>0</v>
      </c>
      <c r="O684" s="12">
        <v>237513.66</v>
      </c>
      <c r="P684" s="12">
        <v>0</v>
      </c>
      <c r="Q684" s="12">
        <v>879159.34</v>
      </c>
      <c r="R684" s="12">
        <v>879159.34</v>
      </c>
      <c r="S684" s="12">
        <v>0</v>
      </c>
      <c r="T684" s="12">
        <v>0</v>
      </c>
      <c r="U684" s="12">
        <v>0</v>
      </c>
      <c r="V684" s="13">
        <f t="shared" si="86"/>
        <v>0</v>
      </c>
      <c r="W684" s="14">
        <f t="shared" si="78"/>
        <v>0.78730240634456106</v>
      </c>
      <c r="X684" s="14">
        <f t="shared" si="79"/>
        <v>0.78730240634456106</v>
      </c>
      <c r="Y684" s="14">
        <f t="shared" si="80"/>
        <v>0.21269759365543897</v>
      </c>
      <c r="Z684" s="14">
        <f t="shared" si="81"/>
        <v>1</v>
      </c>
    </row>
    <row r="685" spans="1:26" ht="91" outlineLevel="2" x14ac:dyDescent="0.35">
      <c r="A685" s="9" t="s">
        <v>356</v>
      </c>
      <c r="B685" s="9" t="s">
        <v>295</v>
      </c>
      <c r="C685" s="9" t="s">
        <v>197</v>
      </c>
      <c r="D685" s="9" t="s">
        <v>198</v>
      </c>
      <c r="E685" s="9" t="s">
        <v>146</v>
      </c>
      <c r="F685" s="10" t="s">
        <v>417</v>
      </c>
      <c r="G685" s="9">
        <v>2310</v>
      </c>
      <c r="H685" s="9">
        <v>3420</v>
      </c>
      <c r="I685" s="11" t="s">
        <v>418</v>
      </c>
      <c r="J685" s="12">
        <v>6496129955</v>
      </c>
      <c r="K685" s="12">
        <v>6492955851</v>
      </c>
      <c r="L685" s="12">
        <v>0</v>
      </c>
      <c r="M685" s="13">
        <f t="shared" si="85"/>
        <v>6492955851</v>
      </c>
      <c r="N685" s="12">
        <v>0</v>
      </c>
      <c r="O685" s="12">
        <v>193643076.38999999</v>
      </c>
      <c r="P685" s="12">
        <v>0</v>
      </c>
      <c r="Q685" s="12">
        <v>6299312774.6099997</v>
      </c>
      <c r="R685" s="12">
        <v>6299312774.6099997</v>
      </c>
      <c r="S685" s="12">
        <v>0</v>
      </c>
      <c r="T685" s="12">
        <v>0</v>
      </c>
      <c r="U685" s="12">
        <v>0</v>
      </c>
      <c r="V685" s="13">
        <f t="shared" si="86"/>
        <v>0</v>
      </c>
      <c r="W685" s="14">
        <f t="shared" si="78"/>
        <v>0.97017643722925107</v>
      </c>
      <c r="X685" s="14">
        <f t="shared" si="79"/>
        <v>0.97017643722925107</v>
      </c>
      <c r="Y685" s="14">
        <f t="shared" si="80"/>
        <v>2.9823562770748921E-2</v>
      </c>
      <c r="Z685" s="14">
        <f t="shared" si="81"/>
        <v>1</v>
      </c>
    </row>
    <row r="686" spans="1:26" ht="52" outlineLevel="2" x14ac:dyDescent="0.35">
      <c r="A686" s="9" t="s">
        <v>356</v>
      </c>
      <c r="B686" s="9" t="s">
        <v>295</v>
      </c>
      <c r="C686" s="9" t="s">
        <v>197</v>
      </c>
      <c r="D686" s="9" t="s">
        <v>419</v>
      </c>
      <c r="E686" s="9" t="s">
        <v>420</v>
      </c>
      <c r="F686" s="10" t="s">
        <v>417</v>
      </c>
      <c r="G686" s="9">
        <v>2320</v>
      </c>
      <c r="H686" s="9">
        <v>3420</v>
      </c>
      <c r="I686" s="11" t="s">
        <v>421</v>
      </c>
      <c r="J686" s="12">
        <v>58496538</v>
      </c>
      <c r="K686" s="12">
        <v>57120078</v>
      </c>
      <c r="L686" s="12">
        <v>0</v>
      </c>
      <c r="M686" s="13">
        <f t="shared" si="85"/>
        <v>57120078</v>
      </c>
      <c r="N686" s="12">
        <v>0</v>
      </c>
      <c r="O686" s="12">
        <v>0</v>
      </c>
      <c r="P686" s="12">
        <v>0</v>
      </c>
      <c r="Q686" s="12">
        <v>57120078</v>
      </c>
      <c r="R686" s="12">
        <v>57120078</v>
      </c>
      <c r="S686" s="12">
        <v>0</v>
      </c>
      <c r="T686" s="12">
        <v>0</v>
      </c>
      <c r="U686" s="12">
        <v>0</v>
      </c>
      <c r="V686" s="13">
        <f t="shared" si="86"/>
        <v>0</v>
      </c>
      <c r="W686" s="14">
        <f t="shared" si="78"/>
        <v>1</v>
      </c>
      <c r="X686" s="14">
        <f t="shared" si="79"/>
        <v>1</v>
      </c>
      <c r="Y686" s="14">
        <f t="shared" si="80"/>
        <v>0</v>
      </c>
      <c r="Z686" s="14">
        <f t="shared" si="81"/>
        <v>1</v>
      </c>
    </row>
    <row r="687" spans="1:26" ht="65" outlineLevel="2" x14ac:dyDescent="0.35">
      <c r="A687" s="9" t="s">
        <v>356</v>
      </c>
      <c r="B687" s="9" t="s">
        <v>295</v>
      </c>
      <c r="C687" s="9" t="s">
        <v>197</v>
      </c>
      <c r="D687" s="9" t="s">
        <v>422</v>
      </c>
      <c r="E687" s="9" t="s">
        <v>420</v>
      </c>
      <c r="F687" s="10" t="s">
        <v>417</v>
      </c>
      <c r="G687" s="9">
        <v>2320</v>
      </c>
      <c r="H687" s="9">
        <v>3420</v>
      </c>
      <c r="I687" s="11" t="s">
        <v>423</v>
      </c>
      <c r="J687" s="12">
        <v>49299671</v>
      </c>
      <c r="K687" s="12">
        <v>49206799</v>
      </c>
      <c r="L687" s="12">
        <v>0</v>
      </c>
      <c r="M687" s="13">
        <f t="shared" si="85"/>
        <v>49206799</v>
      </c>
      <c r="N687" s="12">
        <v>0</v>
      </c>
      <c r="O687" s="12">
        <v>0</v>
      </c>
      <c r="P687" s="12">
        <v>0</v>
      </c>
      <c r="Q687" s="12">
        <v>49206799</v>
      </c>
      <c r="R687" s="12">
        <v>49206799</v>
      </c>
      <c r="S687" s="12">
        <v>0</v>
      </c>
      <c r="T687" s="12">
        <v>0</v>
      </c>
      <c r="U687" s="12">
        <v>0</v>
      </c>
      <c r="V687" s="13">
        <f t="shared" si="86"/>
        <v>0</v>
      </c>
      <c r="W687" s="14">
        <f t="shared" si="78"/>
        <v>1</v>
      </c>
      <c r="X687" s="14">
        <f t="shared" si="79"/>
        <v>1</v>
      </c>
      <c r="Y687" s="14">
        <f t="shared" si="80"/>
        <v>0</v>
      </c>
      <c r="Z687" s="14">
        <f t="shared" si="81"/>
        <v>1</v>
      </c>
    </row>
    <row r="688" spans="1:26" ht="65" outlineLevel="2" x14ac:dyDescent="0.35">
      <c r="A688" s="9" t="s">
        <v>356</v>
      </c>
      <c r="B688" s="9" t="s">
        <v>295</v>
      </c>
      <c r="C688" s="9" t="s">
        <v>197</v>
      </c>
      <c r="D688" s="9" t="s">
        <v>424</v>
      </c>
      <c r="E688" s="9" t="s">
        <v>420</v>
      </c>
      <c r="F688" s="10" t="s">
        <v>417</v>
      </c>
      <c r="G688" s="9">
        <v>2320</v>
      </c>
      <c r="H688" s="9">
        <v>3420</v>
      </c>
      <c r="I688" s="11" t="s">
        <v>425</v>
      </c>
      <c r="J688" s="12">
        <v>31370839</v>
      </c>
      <c r="K688" s="12">
        <v>33484989</v>
      </c>
      <c r="L688" s="12">
        <v>0</v>
      </c>
      <c r="M688" s="13">
        <f t="shared" si="85"/>
        <v>33484989</v>
      </c>
      <c r="N688" s="12">
        <v>0</v>
      </c>
      <c r="O688" s="12">
        <v>0</v>
      </c>
      <c r="P688" s="12">
        <v>0</v>
      </c>
      <c r="Q688" s="12">
        <v>33484989</v>
      </c>
      <c r="R688" s="12">
        <v>33484989</v>
      </c>
      <c r="S688" s="12">
        <v>0</v>
      </c>
      <c r="T688" s="12">
        <v>0</v>
      </c>
      <c r="U688" s="12">
        <v>0</v>
      </c>
      <c r="V688" s="13">
        <f t="shared" si="86"/>
        <v>0</v>
      </c>
      <c r="W688" s="14">
        <f t="shared" si="78"/>
        <v>1</v>
      </c>
      <c r="X688" s="14">
        <f t="shared" si="79"/>
        <v>1</v>
      </c>
      <c r="Y688" s="14">
        <f t="shared" si="80"/>
        <v>0</v>
      </c>
      <c r="Z688" s="14">
        <f t="shared" si="81"/>
        <v>1</v>
      </c>
    </row>
    <row r="689" spans="1:26" ht="130" outlineLevel="2" x14ac:dyDescent="0.35">
      <c r="A689" s="9" t="s">
        <v>356</v>
      </c>
      <c r="B689" s="9" t="s">
        <v>426</v>
      </c>
      <c r="C689" s="9" t="s">
        <v>197</v>
      </c>
      <c r="D689" s="9" t="s">
        <v>198</v>
      </c>
      <c r="E689" s="9" t="s">
        <v>146</v>
      </c>
      <c r="F689" s="10" t="s">
        <v>34</v>
      </c>
      <c r="G689" s="9">
        <v>2310</v>
      </c>
      <c r="H689" s="9">
        <v>3480</v>
      </c>
      <c r="I689" s="11" t="s">
        <v>439</v>
      </c>
      <c r="J689" s="37" t="s">
        <v>447</v>
      </c>
      <c r="K689" s="12">
        <v>27461543</v>
      </c>
      <c r="L689" s="12">
        <v>0</v>
      </c>
      <c r="M689" s="13">
        <f t="shared" si="85"/>
        <v>27461543</v>
      </c>
      <c r="N689" s="12">
        <v>0</v>
      </c>
      <c r="O689" s="12">
        <v>27461543</v>
      </c>
      <c r="P689" s="12">
        <v>0</v>
      </c>
      <c r="Q689" s="12">
        <v>0</v>
      </c>
      <c r="R689" s="12">
        <v>0</v>
      </c>
      <c r="S689" s="12">
        <v>0</v>
      </c>
      <c r="T689" s="12">
        <v>0</v>
      </c>
      <c r="U689" s="12">
        <v>0</v>
      </c>
      <c r="V689" s="13">
        <f t="shared" si="86"/>
        <v>0</v>
      </c>
      <c r="W689" s="14">
        <f t="shared" si="78"/>
        <v>0</v>
      </c>
      <c r="X689" s="14">
        <f t="shared" si="79"/>
        <v>0</v>
      </c>
      <c r="Y689" s="14">
        <f t="shared" si="80"/>
        <v>1</v>
      </c>
      <c r="Z689" s="14">
        <f t="shared" si="81"/>
        <v>1</v>
      </c>
    </row>
    <row r="690" spans="1:26" ht="90.5" customHeight="1" outlineLevel="2" x14ac:dyDescent="0.35">
      <c r="A690" s="9" t="s">
        <v>356</v>
      </c>
      <c r="B690" s="9" t="s">
        <v>426</v>
      </c>
      <c r="C690" s="9" t="s">
        <v>197</v>
      </c>
      <c r="D690" s="9" t="s">
        <v>198</v>
      </c>
      <c r="E690" s="9" t="s">
        <v>146</v>
      </c>
      <c r="F690" s="10" t="s">
        <v>417</v>
      </c>
      <c r="G690" s="9">
        <v>2310</v>
      </c>
      <c r="H690" s="9">
        <v>3480</v>
      </c>
      <c r="I690" s="11" t="s">
        <v>439</v>
      </c>
      <c r="J690" s="12">
        <v>927775267</v>
      </c>
      <c r="K690" s="12">
        <v>900313724</v>
      </c>
      <c r="L690" s="12">
        <v>0</v>
      </c>
      <c r="M690" s="13">
        <f t="shared" si="85"/>
        <v>900313724</v>
      </c>
      <c r="N690" s="12">
        <v>0</v>
      </c>
      <c r="O690" s="12">
        <v>149341658</v>
      </c>
      <c r="P690" s="12">
        <v>0</v>
      </c>
      <c r="Q690" s="12">
        <v>750972066</v>
      </c>
      <c r="R690" s="12">
        <v>750972066</v>
      </c>
      <c r="S690" s="12">
        <v>0</v>
      </c>
      <c r="T690" s="12">
        <v>0</v>
      </c>
      <c r="U690" s="12">
        <v>0</v>
      </c>
      <c r="V690" s="13">
        <f t="shared" si="86"/>
        <v>0</v>
      </c>
      <c r="W690" s="14">
        <f t="shared" si="78"/>
        <v>0.8341226463409992</v>
      </c>
      <c r="X690" s="14">
        <f t="shared" si="79"/>
        <v>0.8341226463409992</v>
      </c>
      <c r="Y690" s="14">
        <f t="shared" si="80"/>
        <v>0.16587735365900075</v>
      </c>
      <c r="Z690" s="14">
        <f t="shared" si="81"/>
        <v>1</v>
      </c>
    </row>
    <row r="691" spans="1:26" ht="88" customHeight="1" outlineLevel="2" x14ac:dyDescent="0.35">
      <c r="A691" s="9" t="s">
        <v>356</v>
      </c>
      <c r="B691" s="9" t="s">
        <v>440</v>
      </c>
      <c r="C691" s="9" t="s">
        <v>197</v>
      </c>
      <c r="D691" s="9" t="s">
        <v>422</v>
      </c>
      <c r="E691" s="9" t="s">
        <v>420</v>
      </c>
      <c r="F691" s="10" t="s">
        <v>417</v>
      </c>
      <c r="G691" s="9">
        <v>2320</v>
      </c>
      <c r="H691" s="9">
        <v>3480</v>
      </c>
      <c r="I691" s="11" t="s">
        <v>423</v>
      </c>
      <c r="J691" s="12">
        <v>47825627</v>
      </c>
      <c r="K691" s="12">
        <v>50354913</v>
      </c>
      <c r="L691" s="12">
        <v>0</v>
      </c>
      <c r="M691" s="13">
        <f t="shared" si="85"/>
        <v>50354913</v>
      </c>
      <c r="N691" s="12">
        <v>0</v>
      </c>
      <c r="O691" s="12">
        <v>0</v>
      </c>
      <c r="P691" s="12">
        <v>0</v>
      </c>
      <c r="Q691" s="12">
        <v>50354913</v>
      </c>
      <c r="R691" s="12">
        <v>50354913</v>
      </c>
      <c r="S691" s="12">
        <v>0</v>
      </c>
      <c r="T691" s="12">
        <v>0</v>
      </c>
      <c r="U691" s="12">
        <v>0</v>
      </c>
      <c r="V691" s="13">
        <f t="shared" si="86"/>
        <v>0</v>
      </c>
      <c r="W691" s="14">
        <f t="shared" si="78"/>
        <v>1</v>
      </c>
      <c r="X691" s="14">
        <f t="shared" si="79"/>
        <v>1</v>
      </c>
      <c r="Y691" s="14">
        <f t="shared" si="80"/>
        <v>0</v>
      </c>
      <c r="Z691" s="14">
        <f t="shared" si="81"/>
        <v>1</v>
      </c>
    </row>
    <row r="692" spans="1:26" ht="15" customHeight="1" outlineLevel="1" x14ac:dyDescent="0.35">
      <c r="A692" s="24"/>
      <c r="B692" s="24"/>
      <c r="C692" s="24" t="s">
        <v>465</v>
      </c>
      <c r="D692" s="24"/>
      <c r="E692" s="24"/>
      <c r="F692" s="25"/>
      <c r="G692" s="24"/>
      <c r="H692" s="24"/>
      <c r="I692" s="26"/>
      <c r="J692" s="27">
        <f t="shared" ref="J692:V692" si="87">SUBTOTAL(9,J678:J691)</f>
        <v>43853218619</v>
      </c>
      <c r="K692" s="27">
        <f t="shared" si="87"/>
        <v>54169493549</v>
      </c>
      <c r="L692" s="27">
        <f t="shared" si="87"/>
        <v>0</v>
      </c>
      <c r="M692" s="27">
        <f t="shared" si="87"/>
        <v>54169493549</v>
      </c>
      <c r="N692" s="27">
        <f t="shared" si="87"/>
        <v>0</v>
      </c>
      <c r="O692" s="27">
        <f t="shared" si="87"/>
        <v>4789888982.5800009</v>
      </c>
      <c r="P692" s="27">
        <f t="shared" si="87"/>
        <v>0</v>
      </c>
      <c r="Q692" s="27">
        <f t="shared" si="87"/>
        <v>49379604566.419998</v>
      </c>
      <c r="R692" s="27">
        <f t="shared" si="87"/>
        <v>49379604566.419998</v>
      </c>
      <c r="S692" s="27">
        <f t="shared" si="87"/>
        <v>0</v>
      </c>
      <c r="T692" s="27">
        <f t="shared" si="87"/>
        <v>0</v>
      </c>
      <c r="U692" s="27">
        <f t="shared" si="87"/>
        <v>0</v>
      </c>
      <c r="V692" s="27">
        <f t="shared" si="87"/>
        <v>0</v>
      </c>
      <c r="W692" s="28">
        <f t="shared" si="78"/>
        <v>0.91157589505157144</v>
      </c>
      <c r="X692" s="28">
        <f t="shared" si="79"/>
        <v>0.91157589505157144</v>
      </c>
      <c r="Y692" s="28">
        <f t="shared" si="80"/>
        <v>8.8424104948428575E-2</v>
      </c>
      <c r="Z692" s="28">
        <f t="shared" si="81"/>
        <v>1</v>
      </c>
    </row>
    <row r="693" spans="1:26" ht="13" customHeight="1" x14ac:dyDescent="0.35">
      <c r="A693" s="29"/>
      <c r="B693" s="29"/>
      <c r="C693" s="29" t="s">
        <v>459</v>
      </c>
      <c r="D693" s="29"/>
      <c r="E693" s="29"/>
      <c r="F693" s="30"/>
      <c r="G693" s="29"/>
      <c r="H693" s="29"/>
      <c r="I693" s="31"/>
      <c r="J693" s="32">
        <f t="shared" ref="J693:V693" si="88">SUBTOTAL(9,J13:J691)</f>
        <v>2586221855269</v>
      </c>
      <c r="K693" s="32">
        <f t="shared" si="88"/>
        <v>2687815228889.7603</v>
      </c>
      <c r="L693" s="32">
        <f t="shared" si="88"/>
        <v>4535530333.539999</v>
      </c>
      <c r="M693" s="32">
        <f t="shared" si="88"/>
        <v>2687815228889.7603</v>
      </c>
      <c r="N693" s="32">
        <f t="shared" si="88"/>
        <v>1109929975.47</v>
      </c>
      <c r="O693" s="32">
        <f t="shared" si="88"/>
        <v>60666444928.469971</v>
      </c>
      <c r="P693" s="32">
        <f t="shared" si="88"/>
        <v>1224499931.5900002</v>
      </c>
      <c r="Q693" s="32">
        <f t="shared" si="88"/>
        <v>2355764601991.6191</v>
      </c>
      <c r="R693" s="32">
        <f t="shared" si="88"/>
        <v>2354734831274.6685</v>
      </c>
      <c r="S693" s="32">
        <f t="shared" si="88"/>
        <v>266616380344.97995</v>
      </c>
      <c r="T693" s="32">
        <f t="shared" si="88"/>
        <v>269049752062.60999</v>
      </c>
      <c r="U693" s="32">
        <f t="shared" si="88"/>
        <v>2000000000</v>
      </c>
      <c r="V693" s="32">
        <f t="shared" si="88"/>
        <v>269049752062.60995</v>
      </c>
      <c r="W693" s="33">
        <f>+IF(K693=0,0,Q693/K693)</f>
        <v>0.87646076883220159</v>
      </c>
      <c r="X693" s="33">
        <f t="shared" si="79"/>
        <v>0.87646076883220159</v>
      </c>
      <c r="Y693" s="33">
        <f t="shared" si="80"/>
        <v>2.3439436668998025E-2</v>
      </c>
      <c r="Z693" s="33">
        <f t="shared" si="81"/>
        <v>0.89990020550119965</v>
      </c>
    </row>
    <row r="694" spans="1:26" x14ac:dyDescent="0.35">
      <c r="A694" s="15"/>
    </row>
    <row r="695" spans="1:26" x14ac:dyDescent="0.35">
      <c r="L695" s="16"/>
      <c r="P695" s="17"/>
    </row>
    <row r="696" spans="1:26" s="1" customFormat="1" ht="15" customHeight="1" x14ac:dyDescent="0.35">
      <c r="F696" s="2"/>
      <c r="G696" s="2"/>
      <c r="H696" s="2"/>
      <c r="I696" s="3"/>
      <c r="J696"/>
      <c r="K696"/>
      <c r="L696"/>
      <c r="M696"/>
      <c r="N696"/>
      <c r="O696"/>
      <c r="P696"/>
      <c r="Q696"/>
      <c r="R696"/>
      <c r="S696"/>
      <c r="T696"/>
      <c r="U696"/>
      <c r="V696"/>
      <c r="X696" s="4"/>
      <c r="Y696" s="4"/>
      <c r="Z696" s="4"/>
    </row>
  </sheetData>
  <sortState xmlns:xlrd2="http://schemas.microsoft.com/office/spreadsheetml/2017/richdata2" ref="A13:Z691">
    <sortCondition ref="C13:C691"/>
    <sortCondition ref="A13:A691"/>
    <sortCondition ref="B13:B691"/>
    <sortCondition ref="D13:D691"/>
    <sortCondition ref="E13:E691"/>
  </sortState>
  <mergeCells count="3">
    <mergeCell ref="A7:S7"/>
    <mergeCell ref="A8:S8"/>
    <mergeCell ref="A9:S9"/>
  </mergeCells>
  <pageMargins left="0.7" right="0.7" top="0.75" bottom="0.75" header="0.3" footer="0.3"/>
  <pageSetup scale="1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1589D-431D-41CA-8A5F-722EAB7D8034}">
  <sheetPr>
    <pageSetUpPr fitToPage="1"/>
  </sheetPr>
  <dimension ref="A6:Z792"/>
  <sheetViews>
    <sheetView zoomScale="90" zoomScaleNormal="90" workbookViewId="0">
      <selection activeCell="A7" sqref="A7:S7"/>
    </sheetView>
  </sheetViews>
  <sheetFormatPr baseColWidth="10" defaultRowHeight="14.5" outlineLevelRow="2" x14ac:dyDescent="0.35"/>
  <cols>
    <col min="1" max="1" width="13.1796875" style="1" customWidth="1"/>
    <col min="2" max="2" width="15.08984375" style="1" customWidth="1"/>
    <col min="3" max="3" width="9.90625" style="1" customWidth="1"/>
    <col min="4" max="4" width="14.81640625" style="1" customWidth="1"/>
    <col min="5" max="5" width="7" style="1" customWidth="1"/>
    <col min="6" max="6" width="10.90625" style="2"/>
    <col min="7" max="8" width="10.90625" style="2" customWidth="1"/>
    <col min="9" max="9" width="44.26953125" style="3" customWidth="1"/>
    <col min="10" max="10" width="19.1796875" customWidth="1"/>
    <col min="11" max="11" width="19.26953125" customWidth="1"/>
    <col min="12" max="12" width="22" customWidth="1"/>
    <col min="13" max="13" width="19.453125" customWidth="1"/>
    <col min="14" max="14" width="17.453125" bestFit="1" customWidth="1"/>
    <col min="15" max="15" width="18.08984375" customWidth="1"/>
    <col min="16" max="16" width="17.453125" customWidth="1"/>
    <col min="17" max="18" width="18.36328125" bestFit="1" customWidth="1"/>
    <col min="19" max="20" width="17.36328125" bestFit="1" customWidth="1"/>
    <col min="21" max="21" width="16.36328125" bestFit="1" customWidth="1"/>
    <col min="22" max="22" width="16.7265625" customWidth="1"/>
    <col min="23" max="23" width="28.36328125" style="1" customWidth="1"/>
    <col min="24" max="24" width="31.81640625" style="4" customWidth="1"/>
    <col min="25" max="25" width="32.453125" style="4" customWidth="1"/>
    <col min="26" max="26" width="30.6328125" style="4" customWidth="1"/>
  </cols>
  <sheetData>
    <row r="6" spans="1:26" ht="15" customHeight="1" x14ac:dyDescent="0.35"/>
    <row r="7" spans="1:26" ht="20" customHeight="1" x14ac:dyDescent="0.35">
      <c r="A7" s="56" t="s">
        <v>449</v>
      </c>
      <c r="B7" s="56"/>
      <c r="C7" s="56"/>
      <c r="D7" s="56"/>
      <c r="E7" s="56"/>
      <c r="F7" s="56"/>
      <c r="G7" s="56"/>
      <c r="H7" s="56"/>
      <c r="I7" s="56"/>
      <c r="J7" s="56"/>
      <c r="K7" s="56"/>
      <c r="L7" s="56"/>
      <c r="M7" s="56"/>
      <c r="N7" s="56"/>
      <c r="O7" s="56"/>
      <c r="P7" s="56"/>
      <c r="Q7" s="56"/>
      <c r="R7" s="56"/>
      <c r="S7" s="56"/>
    </row>
    <row r="8" spans="1:26" ht="15" customHeight="1" x14ac:dyDescent="0.35">
      <c r="A8" s="57" t="s">
        <v>1</v>
      </c>
      <c r="B8" s="57"/>
      <c r="C8" s="57"/>
      <c r="D8" s="57"/>
      <c r="E8" s="57"/>
      <c r="F8" s="57"/>
      <c r="G8" s="57"/>
      <c r="H8" s="57"/>
      <c r="I8" s="57"/>
      <c r="J8" s="57"/>
      <c r="K8" s="57"/>
      <c r="L8" s="57"/>
      <c r="M8" s="57"/>
      <c r="N8" s="57"/>
      <c r="O8" s="57"/>
      <c r="P8" s="57"/>
      <c r="Q8" s="57"/>
      <c r="R8" s="57"/>
      <c r="S8" s="57"/>
    </row>
    <row r="9" spans="1:26" ht="15" customHeight="1" x14ac:dyDescent="0.35">
      <c r="A9" s="57"/>
      <c r="B9" s="57"/>
      <c r="C9" s="57"/>
      <c r="D9" s="57"/>
      <c r="E9" s="57"/>
      <c r="F9" s="57"/>
      <c r="G9" s="57"/>
      <c r="H9" s="57"/>
      <c r="I9" s="57"/>
      <c r="J9" s="57"/>
      <c r="K9" s="57"/>
      <c r="L9" s="57"/>
      <c r="M9" s="57"/>
      <c r="N9" s="57"/>
      <c r="O9" s="57"/>
      <c r="P9" s="57"/>
      <c r="Q9" s="57"/>
      <c r="R9" s="57"/>
      <c r="S9" s="57"/>
    </row>
    <row r="10" spans="1:26" hidden="1" x14ac:dyDescent="0.35"/>
    <row r="11" spans="1:26" x14ac:dyDescent="0.35">
      <c r="A11" t="s">
        <v>2</v>
      </c>
      <c r="M11" s="5"/>
      <c r="S11" s="5"/>
    </row>
    <row r="12" spans="1:26" ht="88.5" customHeight="1" x14ac:dyDescent="0.35">
      <c r="A12" s="6" t="s">
        <v>3</v>
      </c>
      <c r="B12" s="6" t="s">
        <v>4</v>
      </c>
      <c r="C12" s="6" t="s">
        <v>5</v>
      </c>
      <c r="D12" s="6" t="s">
        <v>6</v>
      </c>
      <c r="E12" s="6" t="s">
        <v>7</v>
      </c>
      <c r="F12" s="6" t="s">
        <v>8</v>
      </c>
      <c r="G12" s="6" t="s">
        <v>9</v>
      </c>
      <c r="H12" s="6" t="s">
        <v>10</v>
      </c>
      <c r="I12" s="6" t="s">
        <v>11</v>
      </c>
      <c r="J12" s="6" t="s">
        <v>12</v>
      </c>
      <c r="K12" s="6" t="s">
        <v>13</v>
      </c>
      <c r="L12" s="6" t="s">
        <v>14</v>
      </c>
      <c r="M12" s="6" t="s">
        <v>15</v>
      </c>
      <c r="N12" s="6" t="s">
        <v>16</v>
      </c>
      <c r="O12" s="6" t="s">
        <v>17</v>
      </c>
      <c r="P12" s="6" t="s">
        <v>18</v>
      </c>
      <c r="Q12" s="6" t="s">
        <v>19</v>
      </c>
      <c r="R12" s="6" t="s">
        <v>20</v>
      </c>
      <c r="S12" s="6" t="s">
        <v>21</v>
      </c>
      <c r="T12" s="6" t="s">
        <v>22</v>
      </c>
      <c r="U12" s="6" t="s">
        <v>23</v>
      </c>
      <c r="V12" s="7" t="s">
        <v>24</v>
      </c>
      <c r="W12" s="8" t="s">
        <v>25</v>
      </c>
      <c r="X12" s="8" t="s">
        <v>26</v>
      </c>
      <c r="Y12" s="8" t="s">
        <v>27</v>
      </c>
      <c r="Z12" s="8" t="s">
        <v>28</v>
      </c>
    </row>
    <row r="13" spans="1:26" outlineLevel="2" x14ac:dyDescent="0.35">
      <c r="A13" s="9" t="s">
        <v>29</v>
      </c>
      <c r="B13" s="9" t="s">
        <v>30</v>
      </c>
      <c r="C13" s="9" t="s">
        <v>31</v>
      </c>
      <c r="D13" s="9" t="s">
        <v>32</v>
      </c>
      <c r="E13" s="9" t="s">
        <v>33</v>
      </c>
      <c r="F13" s="10" t="s">
        <v>34</v>
      </c>
      <c r="G13" s="9">
        <v>1111</v>
      </c>
      <c r="H13" s="9">
        <v>3480</v>
      </c>
      <c r="I13" s="11" t="s">
        <v>35</v>
      </c>
      <c r="J13" s="12">
        <v>3491626363</v>
      </c>
      <c r="K13" s="12">
        <v>3523682449</v>
      </c>
      <c r="L13" s="12">
        <v>0</v>
      </c>
      <c r="M13" s="13">
        <f t="shared" ref="M13:M35" si="0">+K13</f>
        <v>3523682449</v>
      </c>
      <c r="N13" s="12">
        <v>0</v>
      </c>
      <c r="O13" s="12">
        <v>2716653.4</v>
      </c>
      <c r="P13" s="12">
        <v>0</v>
      </c>
      <c r="Q13" s="12">
        <v>3173719347.27</v>
      </c>
      <c r="R13" s="12">
        <v>3173719347.27</v>
      </c>
      <c r="S13" s="12">
        <v>347246448.32999998</v>
      </c>
      <c r="T13" s="12">
        <v>347246448.32999998</v>
      </c>
      <c r="U13" s="12">
        <v>0</v>
      </c>
      <c r="V13" s="13">
        <f t="shared" ref="V13:V35" si="1">+M13-N13-O13-P13-Q13</f>
        <v>347246448.32999992</v>
      </c>
      <c r="W13" s="14">
        <f t="shared" ref="W13:W36" si="2">+IF(K13=0,0,Q13/K13)</f>
        <v>0.90068256524383539</v>
      </c>
      <c r="X13" s="14">
        <f t="shared" ref="X13:X36" si="3">+IF(M13=0,0,Q13/M13)</f>
        <v>0.90068256524383539</v>
      </c>
      <c r="Y13" s="14">
        <f t="shared" ref="Y13:Y36" si="4">+IF(M13=0,0,(N13+O13+P13)/M13)</f>
        <v>7.7096998362351579E-4</v>
      </c>
      <c r="Z13" s="14">
        <f t="shared" ref="Z13:Z36" si="5">+X13+Y13</f>
        <v>0.90145353522745886</v>
      </c>
    </row>
    <row r="14" spans="1:26" outlineLevel="2" x14ac:dyDescent="0.35">
      <c r="A14" s="9" t="s">
        <v>29</v>
      </c>
      <c r="B14" s="9" t="s">
        <v>30</v>
      </c>
      <c r="C14" s="9" t="s">
        <v>31</v>
      </c>
      <c r="D14" s="9" t="s">
        <v>32</v>
      </c>
      <c r="E14" s="9" t="s">
        <v>33</v>
      </c>
      <c r="F14" s="10" t="s">
        <v>36</v>
      </c>
      <c r="G14" s="9">
        <v>1111</v>
      </c>
      <c r="H14" s="9">
        <v>3480</v>
      </c>
      <c r="I14" s="11" t="s">
        <v>35</v>
      </c>
      <c r="J14" s="37">
        <v>0</v>
      </c>
      <c r="K14" s="12">
        <v>107347575</v>
      </c>
      <c r="L14" s="12">
        <v>0</v>
      </c>
      <c r="M14" s="13">
        <f t="shared" si="0"/>
        <v>107347575</v>
      </c>
      <c r="N14" s="12">
        <v>0</v>
      </c>
      <c r="O14" s="12">
        <v>0</v>
      </c>
      <c r="P14" s="12">
        <v>0</v>
      </c>
      <c r="Q14" s="12">
        <v>107347575</v>
      </c>
      <c r="R14" s="12">
        <v>107347575</v>
      </c>
      <c r="S14" s="12">
        <v>0</v>
      </c>
      <c r="T14" s="12">
        <v>0</v>
      </c>
      <c r="U14" s="12">
        <v>0</v>
      </c>
      <c r="V14" s="13">
        <f t="shared" si="1"/>
        <v>0</v>
      </c>
      <c r="W14" s="14">
        <f t="shared" si="2"/>
        <v>1</v>
      </c>
      <c r="X14" s="14">
        <f t="shared" si="3"/>
        <v>1</v>
      </c>
      <c r="Y14" s="14">
        <f t="shared" si="4"/>
        <v>0</v>
      </c>
      <c r="Z14" s="14">
        <f t="shared" si="5"/>
        <v>1</v>
      </c>
    </row>
    <row r="15" spans="1:26" outlineLevel="2" x14ac:dyDescent="0.35">
      <c r="A15" s="9" t="s">
        <v>199</v>
      </c>
      <c r="B15" s="9" t="s">
        <v>30</v>
      </c>
      <c r="C15" s="9" t="s">
        <v>31</v>
      </c>
      <c r="D15" s="9" t="s">
        <v>32</v>
      </c>
      <c r="E15" s="9" t="s">
        <v>33</v>
      </c>
      <c r="F15" s="10" t="s">
        <v>34</v>
      </c>
      <c r="G15" s="9">
        <v>1111</v>
      </c>
      <c r="H15" s="9">
        <v>3480</v>
      </c>
      <c r="I15" s="11" t="s">
        <v>35</v>
      </c>
      <c r="J15" s="12">
        <v>5369634384</v>
      </c>
      <c r="K15" s="12">
        <v>5418159701</v>
      </c>
      <c r="L15" s="12">
        <v>0</v>
      </c>
      <c r="M15" s="13">
        <f t="shared" si="0"/>
        <v>5418159701</v>
      </c>
      <c r="N15" s="12">
        <v>0</v>
      </c>
      <c r="O15" s="12">
        <v>4543041.37</v>
      </c>
      <c r="P15" s="12">
        <v>0</v>
      </c>
      <c r="Q15" s="12">
        <v>4899340435.0699997</v>
      </c>
      <c r="R15" s="12">
        <v>4899340435.0699997</v>
      </c>
      <c r="S15" s="12">
        <v>514276224.56</v>
      </c>
      <c r="T15" s="12">
        <v>514276224.56</v>
      </c>
      <c r="U15" s="12">
        <v>0</v>
      </c>
      <c r="V15" s="13">
        <f t="shared" si="1"/>
        <v>514276224.56000042</v>
      </c>
      <c r="W15" s="14">
        <f t="shared" si="2"/>
        <v>0.90424437547785008</v>
      </c>
      <c r="X15" s="14">
        <f t="shared" si="3"/>
        <v>0.90424437547785008</v>
      </c>
      <c r="Y15" s="14">
        <f t="shared" si="4"/>
        <v>8.3848421248297936E-4</v>
      </c>
      <c r="Z15" s="14">
        <f t="shared" si="5"/>
        <v>0.90508285969033309</v>
      </c>
    </row>
    <row r="16" spans="1:26" outlineLevel="2" x14ac:dyDescent="0.35">
      <c r="A16" s="9" t="s">
        <v>199</v>
      </c>
      <c r="B16" s="9" t="s">
        <v>30</v>
      </c>
      <c r="C16" s="9" t="s">
        <v>31</v>
      </c>
      <c r="D16" s="9" t="s">
        <v>32</v>
      </c>
      <c r="E16" s="9" t="s">
        <v>33</v>
      </c>
      <c r="F16" s="10" t="s">
        <v>36</v>
      </c>
      <c r="G16" s="9">
        <v>1111</v>
      </c>
      <c r="H16" s="9">
        <v>3480</v>
      </c>
      <c r="I16" s="11" t="s">
        <v>35</v>
      </c>
      <c r="J16" s="37" t="s">
        <v>447</v>
      </c>
      <c r="K16" s="12">
        <v>161340641</v>
      </c>
      <c r="L16" s="12">
        <v>0</v>
      </c>
      <c r="M16" s="13">
        <f t="shared" si="0"/>
        <v>161340641</v>
      </c>
      <c r="N16" s="12">
        <v>0</v>
      </c>
      <c r="O16" s="12">
        <v>0</v>
      </c>
      <c r="P16" s="12">
        <v>0</v>
      </c>
      <c r="Q16" s="12">
        <v>161340641</v>
      </c>
      <c r="R16" s="12">
        <v>161340641</v>
      </c>
      <c r="S16" s="12">
        <v>0</v>
      </c>
      <c r="T16" s="12">
        <v>0</v>
      </c>
      <c r="U16" s="12">
        <v>0</v>
      </c>
      <c r="V16" s="13">
        <f t="shared" si="1"/>
        <v>0</v>
      </c>
      <c r="W16" s="14">
        <f t="shared" si="2"/>
        <v>1</v>
      </c>
      <c r="X16" s="14">
        <f t="shared" si="3"/>
        <v>1</v>
      </c>
      <c r="Y16" s="14">
        <f t="shared" si="4"/>
        <v>0</v>
      </c>
      <c r="Z16" s="14">
        <f t="shared" si="5"/>
        <v>1</v>
      </c>
    </row>
    <row r="17" spans="1:26" outlineLevel="2" x14ac:dyDescent="0.35">
      <c r="A17" s="9" t="s">
        <v>266</v>
      </c>
      <c r="B17" s="9" t="s">
        <v>267</v>
      </c>
      <c r="C17" s="9" t="s">
        <v>31</v>
      </c>
      <c r="D17" s="9" t="s">
        <v>32</v>
      </c>
      <c r="E17" s="9" t="s">
        <v>33</v>
      </c>
      <c r="F17" s="10" t="s">
        <v>34</v>
      </c>
      <c r="G17" s="9">
        <v>1111</v>
      </c>
      <c r="H17" s="9">
        <v>3480</v>
      </c>
      <c r="I17" s="11" t="s">
        <v>35</v>
      </c>
      <c r="J17" s="12">
        <v>145601840</v>
      </c>
      <c r="K17" s="12">
        <v>148007928</v>
      </c>
      <c r="L17" s="12">
        <v>0</v>
      </c>
      <c r="M17" s="13">
        <f t="shared" si="0"/>
        <v>148007928</v>
      </c>
      <c r="N17" s="12">
        <v>0</v>
      </c>
      <c r="O17" s="12">
        <v>0</v>
      </c>
      <c r="P17" s="12">
        <v>0</v>
      </c>
      <c r="Q17" s="12">
        <v>129918925.93000001</v>
      </c>
      <c r="R17" s="12">
        <v>129918925.93000001</v>
      </c>
      <c r="S17" s="12">
        <v>18089002.07</v>
      </c>
      <c r="T17" s="12">
        <v>18089002.07</v>
      </c>
      <c r="U17" s="12">
        <v>0</v>
      </c>
      <c r="V17" s="13">
        <f t="shared" si="1"/>
        <v>18089002.069999993</v>
      </c>
      <c r="W17" s="14">
        <f t="shared" si="2"/>
        <v>0.87778355987795464</v>
      </c>
      <c r="X17" s="14">
        <f t="shared" si="3"/>
        <v>0.87778355987795464</v>
      </c>
      <c r="Y17" s="14">
        <f t="shared" si="4"/>
        <v>0</v>
      </c>
      <c r="Z17" s="14">
        <f t="shared" si="5"/>
        <v>0.87778355987795464</v>
      </c>
    </row>
    <row r="18" spans="1:26" outlineLevel="2" x14ac:dyDescent="0.35">
      <c r="A18" s="9" t="s">
        <v>266</v>
      </c>
      <c r="B18" s="9" t="s">
        <v>268</v>
      </c>
      <c r="C18" s="9" t="s">
        <v>31</v>
      </c>
      <c r="D18" s="9" t="s">
        <v>32</v>
      </c>
      <c r="E18" s="9" t="s">
        <v>33</v>
      </c>
      <c r="F18" s="10" t="s">
        <v>34</v>
      </c>
      <c r="G18" s="9">
        <v>1111</v>
      </c>
      <c r="H18" s="9">
        <v>3480</v>
      </c>
      <c r="I18" s="11" t="s">
        <v>35</v>
      </c>
      <c r="J18" s="12">
        <v>2471042389</v>
      </c>
      <c r="K18" s="12">
        <v>2467229270</v>
      </c>
      <c r="L18" s="12">
        <v>0</v>
      </c>
      <c r="M18" s="13">
        <f t="shared" si="0"/>
        <v>2467229270</v>
      </c>
      <c r="N18" s="12">
        <v>0</v>
      </c>
      <c r="O18" s="12">
        <v>665933.32999999996</v>
      </c>
      <c r="P18" s="12">
        <v>0</v>
      </c>
      <c r="Q18" s="12">
        <v>2185586186.1700001</v>
      </c>
      <c r="R18" s="12">
        <v>2185586186.1700001</v>
      </c>
      <c r="S18" s="12">
        <v>280977150.5</v>
      </c>
      <c r="T18" s="12">
        <v>280977150.5</v>
      </c>
      <c r="U18" s="12">
        <v>0</v>
      </c>
      <c r="V18" s="13">
        <f t="shared" si="1"/>
        <v>280977150.5</v>
      </c>
      <c r="W18" s="14">
        <f t="shared" si="2"/>
        <v>0.88584640784923896</v>
      </c>
      <c r="X18" s="14">
        <f t="shared" si="3"/>
        <v>0.88584640784923896</v>
      </c>
      <c r="Y18" s="14">
        <f t="shared" si="4"/>
        <v>2.6991140957078545E-4</v>
      </c>
      <c r="Z18" s="14">
        <f t="shared" si="5"/>
        <v>0.88611631925880974</v>
      </c>
    </row>
    <row r="19" spans="1:26" outlineLevel="2" x14ac:dyDescent="0.35">
      <c r="A19" s="9" t="s">
        <v>266</v>
      </c>
      <c r="B19" s="9" t="s">
        <v>295</v>
      </c>
      <c r="C19" s="9" t="s">
        <v>31</v>
      </c>
      <c r="D19" s="9" t="s">
        <v>32</v>
      </c>
      <c r="E19" s="9" t="s">
        <v>33</v>
      </c>
      <c r="F19" s="10" t="s">
        <v>34</v>
      </c>
      <c r="G19" s="9">
        <v>1111</v>
      </c>
      <c r="H19" s="9">
        <v>3480</v>
      </c>
      <c r="I19" s="11" t="s">
        <v>35</v>
      </c>
      <c r="J19" s="12">
        <v>485939840</v>
      </c>
      <c r="K19" s="12">
        <v>481317581</v>
      </c>
      <c r="L19" s="12">
        <v>0</v>
      </c>
      <c r="M19" s="13">
        <f t="shared" si="0"/>
        <v>481317581</v>
      </c>
      <c r="N19" s="12">
        <v>0</v>
      </c>
      <c r="O19" s="12">
        <v>0</v>
      </c>
      <c r="P19" s="12">
        <v>0</v>
      </c>
      <c r="Q19" s="12">
        <v>437918602.68000001</v>
      </c>
      <c r="R19" s="12">
        <v>437918602.68000001</v>
      </c>
      <c r="S19" s="12">
        <v>43398978.32</v>
      </c>
      <c r="T19" s="12">
        <v>43398978.32</v>
      </c>
      <c r="U19" s="12">
        <v>0</v>
      </c>
      <c r="V19" s="13">
        <f t="shared" si="1"/>
        <v>43398978.319999993</v>
      </c>
      <c r="W19" s="14">
        <f t="shared" si="2"/>
        <v>0.90983296677043679</v>
      </c>
      <c r="X19" s="14">
        <f t="shared" si="3"/>
        <v>0.90983296677043679</v>
      </c>
      <c r="Y19" s="14">
        <f t="shared" si="4"/>
        <v>0</v>
      </c>
      <c r="Z19" s="14">
        <f t="shared" si="5"/>
        <v>0.90983296677043679</v>
      </c>
    </row>
    <row r="20" spans="1:26" outlineLevel="2" x14ac:dyDescent="0.35">
      <c r="A20" s="9" t="s">
        <v>304</v>
      </c>
      <c r="B20" s="9" t="s">
        <v>30</v>
      </c>
      <c r="C20" s="9" t="s">
        <v>31</v>
      </c>
      <c r="D20" s="9" t="s">
        <v>32</v>
      </c>
      <c r="E20" s="9" t="s">
        <v>33</v>
      </c>
      <c r="F20" s="10" t="s">
        <v>34</v>
      </c>
      <c r="G20" s="9">
        <v>1111</v>
      </c>
      <c r="H20" s="9">
        <v>3480</v>
      </c>
      <c r="I20" s="11" t="s">
        <v>35</v>
      </c>
      <c r="J20" s="12">
        <v>925701718</v>
      </c>
      <c r="K20" s="12">
        <v>900436049</v>
      </c>
      <c r="L20" s="12">
        <v>0</v>
      </c>
      <c r="M20" s="13">
        <f t="shared" si="0"/>
        <v>900436049</v>
      </c>
      <c r="N20" s="12">
        <v>0</v>
      </c>
      <c r="O20" s="12">
        <v>0</v>
      </c>
      <c r="P20" s="12">
        <v>0</v>
      </c>
      <c r="Q20" s="12">
        <v>703271689.92999995</v>
      </c>
      <c r="R20" s="12">
        <v>703271689.92999995</v>
      </c>
      <c r="S20" s="12">
        <v>197164359.06999999</v>
      </c>
      <c r="T20" s="12">
        <v>197164359.06999999</v>
      </c>
      <c r="U20" s="12">
        <v>0</v>
      </c>
      <c r="V20" s="13">
        <f t="shared" si="1"/>
        <v>197164359.07000005</v>
      </c>
      <c r="W20" s="14">
        <f t="shared" si="2"/>
        <v>0.78103457842568003</v>
      </c>
      <c r="X20" s="14">
        <f t="shared" si="3"/>
        <v>0.78103457842568003</v>
      </c>
      <c r="Y20" s="14">
        <f t="shared" si="4"/>
        <v>0</v>
      </c>
      <c r="Z20" s="14">
        <f t="shared" si="5"/>
        <v>0.78103457842568003</v>
      </c>
    </row>
    <row r="21" spans="1:26" outlineLevel="2" x14ac:dyDescent="0.35">
      <c r="A21" s="9" t="s">
        <v>304</v>
      </c>
      <c r="B21" s="9" t="s">
        <v>30</v>
      </c>
      <c r="C21" s="9" t="s">
        <v>31</v>
      </c>
      <c r="D21" s="9" t="s">
        <v>32</v>
      </c>
      <c r="E21" s="9" t="s">
        <v>33</v>
      </c>
      <c r="F21" s="10" t="s">
        <v>36</v>
      </c>
      <c r="G21" s="9">
        <v>1111</v>
      </c>
      <c r="H21" s="9">
        <v>3480</v>
      </c>
      <c r="I21" s="11" t="s">
        <v>35</v>
      </c>
      <c r="J21" s="37" t="s">
        <v>447</v>
      </c>
      <c r="K21" s="12">
        <v>35000000</v>
      </c>
      <c r="L21" s="12">
        <v>0</v>
      </c>
      <c r="M21" s="13">
        <f t="shared" si="0"/>
        <v>35000000</v>
      </c>
      <c r="N21" s="12">
        <v>0</v>
      </c>
      <c r="O21" s="12">
        <v>0</v>
      </c>
      <c r="P21" s="12">
        <v>0</v>
      </c>
      <c r="Q21" s="12">
        <v>35000000</v>
      </c>
      <c r="R21" s="12">
        <v>35000000</v>
      </c>
      <c r="S21" s="12">
        <v>0</v>
      </c>
      <c r="T21" s="12">
        <v>0</v>
      </c>
      <c r="U21" s="12">
        <v>0</v>
      </c>
      <c r="V21" s="13">
        <f t="shared" si="1"/>
        <v>0</v>
      </c>
      <c r="W21" s="14">
        <f t="shared" si="2"/>
        <v>1</v>
      </c>
      <c r="X21" s="14">
        <f t="shared" si="3"/>
        <v>1</v>
      </c>
      <c r="Y21" s="14">
        <f t="shared" si="4"/>
        <v>0</v>
      </c>
      <c r="Z21" s="14">
        <f t="shared" si="5"/>
        <v>1</v>
      </c>
    </row>
    <row r="22" spans="1:26" outlineLevel="2" x14ac:dyDescent="0.35">
      <c r="A22" s="9" t="s">
        <v>312</v>
      </c>
      <c r="B22" s="9" t="s">
        <v>30</v>
      </c>
      <c r="C22" s="9" t="s">
        <v>31</v>
      </c>
      <c r="D22" s="9" t="s">
        <v>32</v>
      </c>
      <c r="E22" s="9" t="s">
        <v>33</v>
      </c>
      <c r="F22" s="10" t="s">
        <v>34</v>
      </c>
      <c r="G22" s="9">
        <v>1111</v>
      </c>
      <c r="H22" s="9">
        <v>3480</v>
      </c>
      <c r="I22" s="11" t="s">
        <v>35</v>
      </c>
      <c r="J22" s="12">
        <v>2535925588</v>
      </c>
      <c r="K22" s="12">
        <v>2527261660</v>
      </c>
      <c r="L22" s="12">
        <v>0</v>
      </c>
      <c r="M22" s="13">
        <f t="shared" si="0"/>
        <v>2527261660</v>
      </c>
      <c r="N22" s="12">
        <v>0</v>
      </c>
      <c r="O22" s="12">
        <v>0</v>
      </c>
      <c r="P22" s="12">
        <v>0</v>
      </c>
      <c r="Q22" s="12">
        <v>2174194036.0300002</v>
      </c>
      <c r="R22" s="12">
        <v>2174194036.0300002</v>
      </c>
      <c r="S22" s="12">
        <v>353067623.97000003</v>
      </c>
      <c r="T22" s="12">
        <v>353067623.97000003</v>
      </c>
      <c r="U22" s="12">
        <v>0</v>
      </c>
      <c r="V22" s="13">
        <f t="shared" si="1"/>
        <v>353067623.96999979</v>
      </c>
      <c r="W22" s="14">
        <f t="shared" si="2"/>
        <v>0.86029637153993788</v>
      </c>
      <c r="X22" s="14">
        <f t="shared" si="3"/>
        <v>0.86029637153993788</v>
      </c>
      <c r="Y22" s="14">
        <f t="shared" si="4"/>
        <v>0</v>
      </c>
      <c r="Z22" s="14">
        <f t="shared" si="5"/>
        <v>0.86029637153993788</v>
      </c>
    </row>
    <row r="23" spans="1:26" outlineLevel="2" x14ac:dyDescent="0.35">
      <c r="A23" s="9" t="s">
        <v>318</v>
      </c>
      <c r="B23" s="9" t="s">
        <v>30</v>
      </c>
      <c r="C23" s="9" t="s">
        <v>31</v>
      </c>
      <c r="D23" s="9" t="s">
        <v>32</v>
      </c>
      <c r="E23" s="9" t="s">
        <v>33</v>
      </c>
      <c r="F23" s="10" t="s">
        <v>34</v>
      </c>
      <c r="G23" s="9">
        <v>1111</v>
      </c>
      <c r="H23" s="9">
        <v>3480</v>
      </c>
      <c r="I23" s="11" t="s">
        <v>35</v>
      </c>
      <c r="J23" s="12">
        <v>531911054</v>
      </c>
      <c r="K23" s="12">
        <v>533842279</v>
      </c>
      <c r="L23" s="12">
        <v>0</v>
      </c>
      <c r="M23" s="13">
        <f t="shared" si="0"/>
        <v>533842279</v>
      </c>
      <c r="N23" s="12">
        <v>0</v>
      </c>
      <c r="O23" s="12">
        <v>6500</v>
      </c>
      <c r="P23" s="12">
        <v>0</v>
      </c>
      <c r="Q23" s="12">
        <v>485761958.58999997</v>
      </c>
      <c r="R23" s="12">
        <v>485761958.58999997</v>
      </c>
      <c r="S23" s="12">
        <v>48073820.409999996</v>
      </c>
      <c r="T23" s="12">
        <v>48073820.409999996</v>
      </c>
      <c r="U23" s="12">
        <v>0</v>
      </c>
      <c r="V23" s="13">
        <f t="shared" si="1"/>
        <v>48073820.410000026</v>
      </c>
      <c r="W23" s="14">
        <f t="shared" si="2"/>
        <v>0.90993534551054167</v>
      </c>
      <c r="X23" s="14">
        <f t="shared" si="3"/>
        <v>0.90993534551054167</v>
      </c>
      <c r="Y23" s="14">
        <f t="shared" si="4"/>
        <v>1.2175880884099102E-5</v>
      </c>
      <c r="Z23" s="14">
        <f t="shared" si="5"/>
        <v>0.90994752139142576</v>
      </c>
    </row>
    <row r="24" spans="1:26" outlineLevel="2" x14ac:dyDescent="0.35">
      <c r="A24" s="9" t="s">
        <v>320</v>
      </c>
      <c r="B24" s="9" t="s">
        <v>30</v>
      </c>
      <c r="C24" s="9" t="s">
        <v>31</v>
      </c>
      <c r="D24" s="9" t="s">
        <v>32</v>
      </c>
      <c r="E24" s="9" t="s">
        <v>33</v>
      </c>
      <c r="F24" s="10" t="s">
        <v>34</v>
      </c>
      <c r="G24" s="9">
        <v>1111</v>
      </c>
      <c r="H24" s="9">
        <v>3480</v>
      </c>
      <c r="I24" s="11" t="s">
        <v>35</v>
      </c>
      <c r="J24" s="12">
        <v>10763883686</v>
      </c>
      <c r="K24" s="12">
        <v>10788611565</v>
      </c>
      <c r="L24" s="12">
        <v>0</v>
      </c>
      <c r="M24" s="13">
        <f t="shared" si="0"/>
        <v>10788611565</v>
      </c>
      <c r="N24" s="12">
        <v>0</v>
      </c>
      <c r="O24" s="12">
        <v>27730025.84</v>
      </c>
      <c r="P24" s="12">
        <v>0</v>
      </c>
      <c r="Q24" s="12">
        <v>9582706603.8099995</v>
      </c>
      <c r="R24" s="12">
        <v>9582706603.8099995</v>
      </c>
      <c r="S24" s="12">
        <v>1178174935.3499999</v>
      </c>
      <c r="T24" s="12">
        <v>1178174935.3499999</v>
      </c>
      <c r="U24" s="12">
        <v>0</v>
      </c>
      <c r="V24" s="13">
        <f t="shared" si="1"/>
        <v>1178174935.3500004</v>
      </c>
      <c r="W24" s="14">
        <f t="shared" si="2"/>
        <v>0.88822426742082816</v>
      </c>
      <c r="X24" s="14">
        <f t="shared" si="3"/>
        <v>0.88822426742082816</v>
      </c>
      <c r="Y24" s="14">
        <f t="shared" si="4"/>
        <v>2.5703053328901639E-3</v>
      </c>
      <c r="Z24" s="14">
        <f t="shared" si="5"/>
        <v>0.89079457275371832</v>
      </c>
    </row>
    <row r="25" spans="1:26" outlineLevel="2" x14ac:dyDescent="0.35">
      <c r="A25" s="9" t="s">
        <v>326</v>
      </c>
      <c r="B25" s="9" t="s">
        <v>30</v>
      </c>
      <c r="C25" s="9" t="s">
        <v>31</v>
      </c>
      <c r="D25" s="9" t="s">
        <v>32</v>
      </c>
      <c r="E25" s="9" t="s">
        <v>33</v>
      </c>
      <c r="F25" s="10" t="s">
        <v>34</v>
      </c>
      <c r="G25" s="9">
        <v>1111</v>
      </c>
      <c r="H25" s="9">
        <v>3460</v>
      </c>
      <c r="I25" s="11" t="s">
        <v>35</v>
      </c>
      <c r="J25" s="12">
        <v>477742300</v>
      </c>
      <c r="K25" s="12">
        <v>486389116</v>
      </c>
      <c r="L25" s="12">
        <v>0</v>
      </c>
      <c r="M25" s="13">
        <f t="shared" si="0"/>
        <v>486389116</v>
      </c>
      <c r="N25" s="12">
        <v>0</v>
      </c>
      <c r="O25" s="12">
        <v>186533.33</v>
      </c>
      <c r="P25" s="12">
        <v>0</v>
      </c>
      <c r="Q25" s="12">
        <v>426239600.79000002</v>
      </c>
      <c r="R25" s="12">
        <v>426239600.79000002</v>
      </c>
      <c r="S25" s="12">
        <v>59962981.880000003</v>
      </c>
      <c r="T25" s="12">
        <v>59962981.880000003</v>
      </c>
      <c r="U25" s="12">
        <v>0</v>
      </c>
      <c r="V25" s="13">
        <f t="shared" si="1"/>
        <v>59962981.879999995</v>
      </c>
      <c r="W25" s="14">
        <f t="shared" si="2"/>
        <v>0.87633457815696691</v>
      </c>
      <c r="X25" s="14">
        <f t="shared" si="3"/>
        <v>0.87633457815696691</v>
      </c>
      <c r="Y25" s="14">
        <f t="shared" si="4"/>
        <v>3.8350638175053243E-4</v>
      </c>
      <c r="Z25" s="14">
        <f t="shared" si="5"/>
        <v>0.87671808453871747</v>
      </c>
    </row>
    <row r="26" spans="1:26" outlineLevel="2" x14ac:dyDescent="0.35">
      <c r="A26" s="9" t="s">
        <v>356</v>
      </c>
      <c r="B26" s="9" t="s">
        <v>267</v>
      </c>
      <c r="C26" s="9" t="s">
        <v>31</v>
      </c>
      <c r="D26" s="9" t="s">
        <v>32</v>
      </c>
      <c r="E26" s="9" t="s">
        <v>33</v>
      </c>
      <c r="F26" s="10" t="s">
        <v>34</v>
      </c>
      <c r="G26" s="9">
        <v>1111</v>
      </c>
      <c r="H26" s="9">
        <v>3410</v>
      </c>
      <c r="I26" s="11" t="s">
        <v>35</v>
      </c>
      <c r="J26" s="37" t="s">
        <v>447</v>
      </c>
      <c r="K26" s="12">
        <v>1208546757</v>
      </c>
      <c r="L26" s="12">
        <v>0</v>
      </c>
      <c r="M26" s="13">
        <f t="shared" si="0"/>
        <v>1208546757</v>
      </c>
      <c r="N26" s="12">
        <v>0</v>
      </c>
      <c r="O26" s="12">
        <v>0</v>
      </c>
      <c r="P26" s="12">
        <v>0</v>
      </c>
      <c r="Q26" s="12">
        <v>0</v>
      </c>
      <c r="R26" s="12">
        <v>0</v>
      </c>
      <c r="S26" s="12">
        <v>1208546757</v>
      </c>
      <c r="T26" s="12">
        <v>1208546757</v>
      </c>
      <c r="U26" s="12">
        <v>0</v>
      </c>
      <c r="V26" s="13">
        <f t="shared" si="1"/>
        <v>1208546757</v>
      </c>
      <c r="W26" s="14">
        <f t="shared" si="2"/>
        <v>0</v>
      </c>
      <c r="X26" s="14">
        <f t="shared" si="3"/>
        <v>0</v>
      </c>
      <c r="Y26" s="14">
        <f t="shared" si="4"/>
        <v>0</v>
      </c>
      <c r="Z26" s="14">
        <f t="shared" si="5"/>
        <v>0</v>
      </c>
    </row>
    <row r="27" spans="1:26" outlineLevel="2" x14ac:dyDescent="0.35">
      <c r="A27" s="9" t="s">
        <v>356</v>
      </c>
      <c r="B27" s="9" t="s">
        <v>267</v>
      </c>
      <c r="C27" s="9" t="s">
        <v>31</v>
      </c>
      <c r="D27" s="9" t="s">
        <v>32</v>
      </c>
      <c r="E27" s="9" t="s">
        <v>33</v>
      </c>
      <c r="F27" s="10" t="s">
        <v>36</v>
      </c>
      <c r="G27" s="9">
        <v>1111</v>
      </c>
      <c r="H27" s="9">
        <v>3410</v>
      </c>
      <c r="I27" s="11" t="s">
        <v>35</v>
      </c>
      <c r="J27" s="12">
        <v>271882295611</v>
      </c>
      <c r="K27" s="12">
        <v>276788035267</v>
      </c>
      <c r="L27" s="12">
        <v>0</v>
      </c>
      <c r="M27" s="13">
        <f t="shared" si="0"/>
        <v>276788035267</v>
      </c>
      <c r="N27" s="12">
        <v>0</v>
      </c>
      <c r="O27" s="12">
        <v>62429733.07</v>
      </c>
      <c r="P27" s="12">
        <v>0</v>
      </c>
      <c r="Q27" s="12">
        <v>255320802394.17001</v>
      </c>
      <c r="R27" s="12">
        <v>255320802394.17001</v>
      </c>
      <c r="S27" s="12">
        <v>21404803139.759998</v>
      </c>
      <c r="T27" s="12">
        <v>21404803139.759998</v>
      </c>
      <c r="U27" s="12">
        <v>0</v>
      </c>
      <c r="V27" s="13">
        <f t="shared" si="1"/>
        <v>21404803139.759979</v>
      </c>
      <c r="W27" s="14">
        <f t="shared" si="2"/>
        <v>0.92244161546895664</v>
      </c>
      <c r="X27" s="14">
        <f t="shared" si="3"/>
        <v>0.92244161546895664</v>
      </c>
      <c r="Y27" s="14">
        <f t="shared" si="4"/>
        <v>2.2555069264384195E-4</v>
      </c>
      <c r="Z27" s="14">
        <f t="shared" si="5"/>
        <v>0.92266716616160049</v>
      </c>
    </row>
    <row r="28" spans="1:26" outlineLevel="2" x14ac:dyDescent="0.35">
      <c r="A28" s="9" t="s">
        <v>356</v>
      </c>
      <c r="B28" s="9" t="s">
        <v>268</v>
      </c>
      <c r="C28" s="9" t="s">
        <v>31</v>
      </c>
      <c r="D28" s="9" t="s">
        <v>32</v>
      </c>
      <c r="E28" s="9" t="s">
        <v>33</v>
      </c>
      <c r="F28" s="10" t="s">
        <v>34</v>
      </c>
      <c r="G28" s="9">
        <v>1111</v>
      </c>
      <c r="H28" s="9">
        <v>3420</v>
      </c>
      <c r="I28" s="11" t="s">
        <v>35</v>
      </c>
      <c r="J28" s="37" t="s">
        <v>447</v>
      </c>
      <c r="K28" s="12">
        <v>500000000</v>
      </c>
      <c r="L28" s="12">
        <v>0</v>
      </c>
      <c r="M28" s="13">
        <f t="shared" si="0"/>
        <v>500000000</v>
      </c>
      <c r="N28" s="12">
        <v>0</v>
      </c>
      <c r="O28" s="12">
        <v>0</v>
      </c>
      <c r="P28" s="12">
        <v>0</v>
      </c>
      <c r="Q28" s="12">
        <v>0</v>
      </c>
      <c r="R28" s="12">
        <v>0</v>
      </c>
      <c r="S28" s="12">
        <v>500000000</v>
      </c>
      <c r="T28" s="12">
        <v>500000000</v>
      </c>
      <c r="U28" s="12">
        <v>0</v>
      </c>
      <c r="V28" s="13">
        <f t="shared" si="1"/>
        <v>500000000</v>
      </c>
      <c r="W28" s="14">
        <f t="shared" si="2"/>
        <v>0</v>
      </c>
      <c r="X28" s="14">
        <f t="shared" si="3"/>
        <v>0</v>
      </c>
      <c r="Y28" s="14">
        <f t="shared" si="4"/>
        <v>0</v>
      </c>
      <c r="Z28" s="14">
        <f t="shared" si="5"/>
        <v>0</v>
      </c>
    </row>
    <row r="29" spans="1:26" outlineLevel="2" x14ac:dyDescent="0.35">
      <c r="A29" s="9" t="s">
        <v>356</v>
      </c>
      <c r="B29" s="9" t="s">
        <v>268</v>
      </c>
      <c r="C29" s="9" t="s">
        <v>31</v>
      </c>
      <c r="D29" s="9" t="s">
        <v>32</v>
      </c>
      <c r="E29" s="9" t="s">
        <v>33</v>
      </c>
      <c r="F29" s="10" t="s">
        <v>36</v>
      </c>
      <c r="G29" s="9">
        <v>1111</v>
      </c>
      <c r="H29" s="9">
        <v>3420</v>
      </c>
      <c r="I29" s="11" t="s">
        <v>35</v>
      </c>
      <c r="J29" s="12">
        <v>147924816921</v>
      </c>
      <c r="K29" s="12">
        <v>149627615197</v>
      </c>
      <c r="L29" s="12">
        <v>0</v>
      </c>
      <c r="M29" s="13">
        <f t="shared" si="0"/>
        <v>149627615197</v>
      </c>
      <c r="N29" s="12">
        <v>0</v>
      </c>
      <c r="O29" s="12">
        <v>82752406.159999996</v>
      </c>
      <c r="P29" s="12">
        <v>0</v>
      </c>
      <c r="Q29" s="12">
        <v>137403149158.78999</v>
      </c>
      <c r="R29" s="12">
        <v>137403149158.78999</v>
      </c>
      <c r="S29" s="12">
        <v>12141713632.049999</v>
      </c>
      <c r="T29" s="12">
        <v>12141713632.049999</v>
      </c>
      <c r="U29" s="12">
        <v>0</v>
      </c>
      <c r="V29" s="13">
        <f t="shared" si="1"/>
        <v>12141713632.050003</v>
      </c>
      <c r="W29" s="14">
        <f t="shared" si="2"/>
        <v>0.9183007359830252</v>
      </c>
      <c r="X29" s="14">
        <f t="shared" si="3"/>
        <v>0.9183007359830252</v>
      </c>
      <c r="Y29" s="14">
        <f t="shared" si="4"/>
        <v>5.5305570466419602E-4</v>
      </c>
      <c r="Z29" s="14">
        <f t="shared" si="5"/>
        <v>0.91885379168768944</v>
      </c>
    </row>
    <row r="30" spans="1:26" outlineLevel="2" x14ac:dyDescent="0.35">
      <c r="A30" s="9" t="s">
        <v>356</v>
      </c>
      <c r="B30" s="9" t="s">
        <v>295</v>
      </c>
      <c r="C30" s="9" t="s">
        <v>31</v>
      </c>
      <c r="D30" s="9" t="s">
        <v>32</v>
      </c>
      <c r="E30" s="9" t="s">
        <v>33</v>
      </c>
      <c r="F30" s="10" t="s">
        <v>34</v>
      </c>
      <c r="G30" s="9">
        <v>1111</v>
      </c>
      <c r="H30" s="9">
        <v>3420</v>
      </c>
      <c r="I30" s="11" t="s">
        <v>35</v>
      </c>
      <c r="J30" s="37" t="s">
        <v>447</v>
      </c>
      <c r="K30" s="12">
        <v>500000000</v>
      </c>
      <c r="L30" s="12">
        <v>0</v>
      </c>
      <c r="M30" s="13">
        <f t="shared" si="0"/>
        <v>500000000</v>
      </c>
      <c r="N30" s="12">
        <v>0</v>
      </c>
      <c r="O30" s="12">
        <v>0</v>
      </c>
      <c r="P30" s="12">
        <v>0</v>
      </c>
      <c r="Q30" s="12">
        <v>0</v>
      </c>
      <c r="R30" s="12">
        <v>0</v>
      </c>
      <c r="S30" s="12">
        <v>500000000</v>
      </c>
      <c r="T30" s="12">
        <v>500000000</v>
      </c>
      <c r="U30" s="12">
        <v>0</v>
      </c>
      <c r="V30" s="13">
        <f t="shared" si="1"/>
        <v>500000000</v>
      </c>
      <c r="W30" s="14">
        <f t="shared" si="2"/>
        <v>0</v>
      </c>
      <c r="X30" s="14">
        <f t="shared" si="3"/>
        <v>0</v>
      </c>
      <c r="Y30" s="14">
        <f t="shared" si="4"/>
        <v>0</v>
      </c>
      <c r="Z30" s="14">
        <f t="shared" si="5"/>
        <v>0</v>
      </c>
    </row>
    <row r="31" spans="1:26" outlineLevel="2" x14ac:dyDescent="0.35">
      <c r="A31" s="9" t="s">
        <v>356</v>
      </c>
      <c r="B31" s="9" t="s">
        <v>295</v>
      </c>
      <c r="C31" s="9" t="s">
        <v>31</v>
      </c>
      <c r="D31" s="9" t="s">
        <v>32</v>
      </c>
      <c r="E31" s="9" t="s">
        <v>33</v>
      </c>
      <c r="F31" s="10" t="s">
        <v>36</v>
      </c>
      <c r="G31" s="9">
        <v>1111</v>
      </c>
      <c r="H31" s="9">
        <v>3420</v>
      </c>
      <c r="I31" s="11" t="s">
        <v>35</v>
      </c>
      <c r="J31" s="12">
        <v>85987188653</v>
      </c>
      <c r="K31" s="12">
        <v>86721697432</v>
      </c>
      <c r="L31" s="12">
        <v>0</v>
      </c>
      <c r="M31" s="13">
        <f t="shared" si="0"/>
        <v>86721697432</v>
      </c>
      <c r="N31" s="12">
        <v>0</v>
      </c>
      <c r="O31" s="12">
        <v>43697471.990000002</v>
      </c>
      <c r="P31" s="12">
        <v>0</v>
      </c>
      <c r="Q31" s="12">
        <v>80279833187.970001</v>
      </c>
      <c r="R31" s="12">
        <v>80279833187.970001</v>
      </c>
      <c r="S31" s="12">
        <v>6398166772.04</v>
      </c>
      <c r="T31" s="12">
        <v>6398166772.04</v>
      </c>
      <c r="U31" s="12">
        <v>0</v>
      </c>
      <c r="V31" s="13">
        <f t="shared" si="1"/>
        <v>6398166772.0399933</v>
      </c>
      <c r="W31" s="14">
        <f t="shared" si="2"/>
        <v>0.92571796407604712</v>
      </c>
      <c r="X31" s="14">
        <f t="shared" si="3"/>
        <v>0.92571796407604712</v>
      </c>
      <c r="Y31" s="14">
        <f t="shared" si="4"/>
        <v>5.038816499672871E-4</v>
      </c>
      <c r="Z31" s="14">
        <f t="shared" si="5"/>
        <v>0.9262218457260144</v>
      </c>
    </row>
    <row r="32" spans="1:26" outlineLevel="2" x14ac:dyDescent="0.35">
      <c r="A32" s="9" t="s">
        <v>356</v>
      </c>
      <c r="B32" s="9" t="s">
        <v>426</v>
      </c>
      <c r="C32" s="9" t="s">
        <v>31</v>
      </c>
      <c r="D32" s="9" t="s">
        <v>32</v>
      </c>
      <c r="E32" s="9" t="s">
        <v>33</v>
      </c>
      <c r="F32" s="10" t="s">
        <v>34</v>
      </c>
      <c r="G32" s="9">
        <v>1111</v>
      </c>
      <c r="H32" s="9">
        <v>3480</v>
      </c>
      <c r="I32" s="11" t="s">
        <v>427</v>
      </c>
      <c r="J32" s="37" t="s">
        <v>447</v>
      </c>
      <c r="K32" s="12">
        <v>244807932</v>
      </c>
      <c r="L32" s="12">
        <v>0</v>
      </c>
      <c r="M32" s="13">
        <f t="shared" si="0"/>
        <v>244807932</v>
      </c>
      <c r="N32" s="12">
        <v>0</v>
      </c>
      <c r="O32" s="12">
        <v>0</v>
      </c>
      <c r="P32" s="12">
        <v>0</v>
      </c>
      <c r="Q32" s="12">
        <v>0</v>
      </c>
      <c r="R32" s="12">
        <v>0</v>
      </c>
      <c r="S32" s="12">
        <v>244807932</v>
      </c>
      <c r="T32" s="12">
        <v>244807932</v>
      </c>
      <c r="U32" s="12">
        <v>0</v>
      </c>
      <c r="V32" s="13">
        <f t="shared" si="1"/>
        <v>244807932</v>
      </c>
      <c r="W32" s="14">
        <f t="shared" si="2"/>
        <v>0</v>
      </c>
      <c r="X32" s="14">
        <f t="shared" si="3"/>
        <v>0</v>
      </c>
      <c r="Y32" s="14">
        <f t="shared" si="4"/>
        <v>0</v>
      </c>
      <c r="Z32" s="14">
        <f t="shared" si="5"/>
        <v>0</v>
      </c>
    </row>
    <row r="33" spans="1:26" outlineLevel="2" x14ac:dyDescent="0.35">
      <c r="A33" s="9" t="s">
        <v>356</v>
      </c>
      <c r="B33" s="9" t="s">
        <v>426</v>
      </c>
      <c r="C33" s="9" t="s">
        <v>31</v>
      </c>
      <c r="D33" s="9" t="s">
        <v>32</v>
      </c>
      <c r="E33" s="9" t="s">
        <v>33</v>
      </c>
      <c r="F33" s="10" t="s">
        <v>36</v>
      </c>
      <c r="G33" s="9">
        <v>1111</v>
      </c>
      <c r="H33" s="9">
        <v>3480</v>
      </c>
      <c r="I33" s="11" t="s">
        <v>35</v>
      </c>
      <c r="J33" s="12">
        <v>72315577597</v>
      </c>
      <c r="K33" s="12">
        <v>72396663907</v>
      </c>
      <c r="L33" s="12">
        <v>0</v>
      </c>
      <c r="M33" s="13">
        <f t="shared" si="0"/>
        <v>72396663907</v>
      </c>
      <c r="N33" s="12">
        <v>0</v>
      </c>
      <c r="O33" s="12">
        <v>9415060.2699999996</v>
      </c>
      <c r="P33" s="12">
        <v>0</v>
      </c>
      <c r="Q33" s="12">
        <v>66062563883.190002</v>
      </c>
      <c r="R33" s="12">
        <v>66062563883.190002</v>
      </c>
      <c r="S33" s="12">
        <v>6324684963.54</v>
      </c>
      <c r="T33" s="12">
        <v>6324684963.54</v>
      </c>
      <c r="U33" s="12">
        <v>0</v>
      </c>
      <c r="V33" s="13">
        <f t="shared" si="1"/>
        <v>6324684963.5399933</v>
      </c>
      <c r="W33" s="14">
        <f t="shared" si="2"/>
        <v>0.91250839911702675</v>
      </c>
      <c r="X33" s="14">
        <f t="shared" si="3"/>
        <v>0.91250839911702675</v>
      </c>
      <c r="Y33" s="14">
        <f t="shared" si="4"/>
        <v>1.3004826136870737E-4</v>
      </c>
      <c r="Z33" s="14">
        <f t="shared" si="5"/>
        <v>0.9126384473783955</v>
      </c>
    </row>
    <row r="34" spans="1:26" outlineLevel="2" x14ac:dyDescent="0.35">
      <c r="A34" s="9" t="s">
        <v>356</v>
      </c>
      <c r="B34" s="9" t="s">
        <v>440</v>
      </c>
      <c r="C34" s="9" t="s">
        <v>31</v>
      </c>
      <c r="D34" s="9" t="s">
        <v>32</v>
      </c>
      <c r="E34" s="9" t="s">
        <v>33</v>
      </c>
      <c r="F34" s="10" t="s">
        <v>34</v>
      </c>
      <c r="G34" s="9">
        <v>1111</v>
      </c>
      <c r="H34" s="9">
        <v>3480</v>
      </c>
      <c r="I34" s="11" t="s">
        <v>35</v>
      </c>
      <c r="J34" s="37" t="s">
        <v>447</v>
      </c>
      <c r="K34" s="12">
        <v>128022845</v>
      </c>
      <c r="L34" s="12">
        <v>0</v>
      </c>
      <c r="M34" s="13">
        <f t="shared" si="0"/>
        <v>128022845</v>
      </c>
      <c r="N34" s="12">
        <v>0</v>
      </c>
      <c r="O34" s="12">
        <v>0</v>
      </c>
      <c r="P34" s="12">
        <v>0</v>
      </c>
      <c r="Q34" s="12">
        <v>0</v>
      </c>
      <c r="R34" s="12">
        <v>0</v>
      </c>
      <c r="S34" s="12">
        <v>128022845</v>
      </c>
      <c r="T34" s="12">
        <v>128022845</v>
      </c>
      <c r="U34" s="12">
        <v>0</v>
      </c>
      <c r="V34" s="13">
        <f t="shared" si="1"/>
        <v>128022845</v>
      </c>
      <c r="W34" s="14">
        <f t="shared" si="2"/>
        <v>0</v>
      </c>
      <c r="X34" s="14">
        <f t="shared" si="3"/>
        <v>0</v>
      </c>
      <c r="Y34" s="14">
        <f t="shared" si="4"/>
        <v>0</v>
      </c>
      <c r="Z34" s="14">
        <f t="shared" si="5"/>
        <v>0</v>
      </c>
    </row>
    <row r="35" spans="1:26" outlineLevel="2" x14ac:dyDescent="0.35">
      <c r="A35" s="9" t="s">
        <v>356</v>
      </c>
      <c r="B35" s="9" t="s">
        <v>440</v>
      </c>
      <c r="C35" s="9" t="s">
        <v>31</v>
      </c>
      <c r="D35" s="9" t="s">
        <v>32</v>
      </c>
      <c r="E35" s="9" t="s">
        <v>33</v>
      </c>
      <c r="F35" s="10" t="s">
        <v>36</v>
      </c>
      <c r="G35" s="9">
        <v>1111</v>
      </c>
      <c r="H35" s="9">
        <v>3480</v>
      </c>
      <c r="I35" s="11" t="s">
        <v>35</v>
      </c>
      <c r="J35" s="12">
        <v>47329559585</v>
      </c>
      <c r="K35" s="12">
        <v>47343190714</v>
      </c>
      <c r="L35" s="12">
        <v>0</v>
      </c>
      <c r="M35" s="13">
        <f t="shared" si="0"/>
        <v>47343190714</v>
      </c>
      <c r="N35" s="12">
        <v>0</v>
      </c>
      <c r="O35" s="12">
        <v>17020249.98</v>
      </c>
      <c r="P35" s="12">
        <v>0</v>
      </c>
      <c r="Q35" s="12">
        <v>40998306276.540001</v>
      </c>
      <c r="R35" s="12">
        <v>40998306276.540001</v>
      </c>
      <c r="S35" s="12">
        <v>6327864187.4799995</v>
      </c>
      <c r="T35" s="12">
        <v>6327864187.4799995</v>
      </c>
      <c r="U35" s="12">
        <v>0</v>
      </c>
      <c r="V35" s="13">
        <f t="shared" si="1"/>
        <v>6327864187.4799957</v>
      </c>
      <c r="W35" s="14">
        <f t="shared" si="2"/>
        <v>0.86598105573852391</v>
      </c>
      <c r="X35" s="14">
        <f t="shared" si="3"/>
        <v>0.86598105573852391</v>
      </c>
      <c r="Y35" s="14">
        <f t="shared" si="4"/>
        <v>3.5950787691558969E-4</v>
      </c>
      <c r="Z35" s="14">
        <f t="shared" si="5"/>
        <v>0.86634056361543954</v>
      </c>
    </row>
    <row r="36" spans="1:26" outlineLevel="1" x14ac:dyDescent="0.35">
      <c r="A36" s="24"/>
      <c r="B36" s="24"/>
      <c r="C36" s="24"/>
      <c r="D36" s="24" t="s">
        <v>466</v>
      </c>
      <c r="E36" s="24"/>
      <c r="F36" s="25"/>
      <c r="G36" s="24"/>
      <c r="H36" s="24"/>
      <c r="I36" s="26"/>
      <c r="J36" s="27">
        <f t="shared" ref="J36:V36" si="6">SUBTOTAL(9,J13:J35)</f>
        <v>652638447529</v>
      </c>
      <c r="K36" s="27">
        <f t="shared" si="6"/>
        <v>663037205865</v>
      </c>
      <c r="L36" s="27">
        <f t="shared" si="6"/>
        <v>0</v>
      </c>
      <c r="M36" s="27">
        <f t="shared" si="6"/>
        <v>663037205865</v>
      </c>
      <c r="N36" s="27">
        <f t="shared" si="6"/>
        <v>0</v>
      </c>
      <c r="O36" s="27">
        <f t="shared" si="6"/>
        <v>251163608.74000001</v>
      </c>
      <c r="P36" s="27">
        <f t="shared" si="6"/>
        <v>0</v>
      </c>
      <c r="Q36" s="27">
        <f t="shared" si="6"/>
        <v>604567000502.92993</v>
      </c>
      <c r="R36" s="27">
        <f t="shared" si="6"/>
        <v>604567000502.92993</v>
      </c>
      <c r="S36" s="27">
        <f t="shared" si="6"/>
        <v>58219041753.330002</v>
      </c>
      <c r="T36" s="27">
        <f t="shared" si="6"/>
        <v>58219041753.330002</v>
      </c>
      <c r="U36" s="27">
        <f t="shared" si="6"/>
        <v>0</v>
      </c>
      <c r="V36" s="27">
        <f t="shared" si="6"/>
        <v>58219041753.329964</v>
      </c>
      <c r="W36" s="28">
        <f t="shared" si="2"/>
        <v>0.91181459374396689</v>
      </c>
      <c r="X36" s="28">
        <f t="shared" si="3"/>
        <v>0.91181459374396689</v>
      </c>
      <c r="Y36" s="28">
        <f t="shared" si="4"/>
        <v>3.7880771473801584E-4</v>
      </c>
      <c r="Z36" s="28">
        <f t="shared" si="5"/>
        <v>0.91219340145870487</v>
      </c>
    </row>
    <row r="37" spans="1:26" outlineLevel="2" x14ac:dyDescent="0.35">
      <c r="A37" s="18" t="s">
        <v>29</v>
      </c>
      <c r="B37" s="18" t="s">
        <v>30</v>
      </c>
      <c r="C37" s="18" t="s">
        <v>31</v>
      </c>
      <c r="D37" s="18" t="s">
        <v>37</v>
      </c>
      <c r="E37" s="18" t="s">
        <v>33</v>
      </c>
      <c r="F37" s="19" t="s">
        <v>34</v>
      </c>
      <c r="G37" s="18">
        <v>1111</v>
      </c>
      <c r="H37" s="18">
        <v>3480</v>
      </c>
      <c r="I37" s="20" t="s">
        <v>38</v>
      </c>
      <c r="J37" s="21">
        <v>15253911</v>
      </c>
      <c r="K37" s="21">
        <v>19053911</v>
      </c>
      <c r="L37" s="21">
        <v>0</v>
      </c>
      <c r="M37" s="22">
        <f t="shared" ref="M37:M56" si="7">+K37</f>
        <v>19053911</v>
      </c>
      <c r="N37" s="21">
        <v>0</v>
      </c>
      <c r="O37" s="21">
        <v>0</v>
      </c>
      <c r="P37" s="21">
        <v>0</v>
      </c>
      <c r="Q37" s="21">
        <v>16140963.4</v>
      </c>
      <c r="R37" s="21">
        <v>16140963.4</v>
      </c>
      <c r="S37" s="21">
        <v>2912947.6</v>
      </c>
      <c r="T37" s="21">
        <v>2912947.6</v>
      </c>
      <c r="U37" s="21">
        <v>0</v>
      </c>
      <c r="V37" s="22">
        <f t="shared" ref="V37:V56" si="8">+M37-N37-O37-P37-Q37</f>
        <v>2912947.5999999996</v>
      </c>
      <c r="W37" s="23">
        <f t="shared" ref="W37:W100" si="9">+IF(K37=0,0,Q37/K37)</f>
        <v>0.84712075122005137</v>
      </c>
      <c r="X37" s="23">
        <f t="shared" ref="X37:X100" si="10">+IF(M37=0,0,Q37/M37)</f>
        <v>0.84712075122005137</v>
      </c>
      <c r="Y37" s="23">
        <f t="shared" ref="Y37:Y100" si="11">+IF(M37=0,0,(N37+O37+P37)/M37)</f>
        <v>0</v>
      </c>
      <c r="Z37" s="23">
        <f t="shared" ref="Z37:Z100" si="12">+X37+Y37</f>
        <v>0.84712075122005137</v>
      </c>
    </row>
    <row r="38" spans="1:26" outlineLevel="2" x14ac:dyDescent="0.35">
      <c r="A38" s="9" t="s">
        <v>199</v>
      </c>
      <c r="B38" s="9" t="s">
        <v>30</v>
      </c>
      <c r="C38" s="9" t="s">
        <v>31</v>
      </c>
      <c r="D38" s="9" t="s">
        <v>37</v>
      </c>
      <c r="E38" s="9" t="s">
        <v>33</v>
      </c>
      <c r="F38" s="10" t="s">
        <v>34</v>
      </c>
      <c r="G38" s="9">
        <v>1111</v>
      </c>
      <c r="H38" s="9">
        <v>3480</v>
      </c>
      <c r="I38" s="11" t="s">
        <v>38</v>
      </c>
      <c r="J38" s="12">
        <v>17606595</v>
      </c>
      <c r="K38" s="12">
        <v>21106595</v>
      </c>
      <c r="L38" s="12">
        <v>0</v>
      </c>
      <c r="M38" s="13">
        <f t="shared" si="7"/>
        <v>21106595</v>
      </c>
      <c r="N38" s="12">
        <v>0</v>
      </c>
      <c r="O38" s="12">
        <v>0</v>
      </c>
      <c r="P38" s="12">
        <v>0</v>
      </c>
      <c r="Q38" s="12">
        <v>18722359.469999999</v>
      </c>
      <c r="R38" s="12">
        <v>18722359.469999999</v>
      </c>
      <c r="S38" s="12">
        <v>2384235.5299999998</v>
      </c>
      <c r="T38" s="12">
        <v>2384235.5299999998</v>
      </c>
      <c r="U38" s="12">
        <v>0</v>
      </c>
      <c r="V38" s="13">
        <f t="shared" si="8"/>
        <v>2384235.5300000012</v>
      </c>
      <c r="W38" s="14">
        <f t="shared" si="9"/>
        <v>0.88703836265394764</v>
      </c>
      <c r="X38" s="14">
        <f t="shared" si="10"/>
        <v>0.88703836265394764</v>
      </c>
      <c r="Y38" s="14">
        <f t="shared" si="11"/>
        <v>0</v>
      </c>
      <c r="Z38" s="14">
        <f t="shared" si="12"/>
        <v>0.88703836265394764</v>
      </c>
    </row>
    <row r="39" spans="1:26" outlineLevel="2" x14ac:dyDescent="0.35">
      <c r="A39" s="9" t="s">
        <v>266</v>
      </c>
      <c r="B39" s="9" t="s">
        <v>268</v>
      </c>
      <c r="C39" s="9" t="s">
        <v>31</v>
      </c>
      <c r="D39" s="9" t="s">
        <v>37</v>
      </c>
      <c r="E39" s="9" t="s">
        <v>33</v>
      </c>
      <c r="F39" s="10" t="s">
        <v>34</v>
      </c>
      <c r="G39" s="9">
        <v>1111</v>
      </c>
      <c r="H39" s="9">
        <v>3480</v>
      </c>
      <c r="I39" s="11" t="s">
        <v>38</v>
      </c>
      <c r="J39" s="12">
        <v>500000</v>
      </c>
      <c r="K39" s="12">
        <v>500000</v>
      </c>
      <c r="L39" s="12">
        <v>0</v>
      </c>
      <c r="M39" s="13">
        <f t="shared" si="7"/>
        <v>500000</v>
      </c>
      <c r="N39" s="12">
        <v>0</v>
      </c>
      <c r="O39" s="12">
        <v>0</v>
      </c>
      <c r="P39" s="12">
        <v>0</v>
      </c>
      <c r="Q39" s="12">
        <v>145230.60999999999</v>
      </c>
      <c r="R39" s="12">
        <v>145230.60999999999</v>
      </c>
      <c r="S39" s="12">
        <v>354769.39</v>
      </c>
      <c r="T39" s="12">
        <v>354769.39</v>
      </c>
      <c r="U39" s="12">
        <v>0</v>
      </c>
      <c r="V39" s="13">
        <f t="shared" si="8"/>
        <v>354769.39</v>
      </c>
      <c r="W39" s="14">
        <f t="shared" si="9"/>
        <v>0.29046121999999996</v>
      </c>
      <c r="X39" s="14">
        <f t="shared" si="10"/>
        <v>0.29046121999999996</v>
      </c>
      <c r="Y39" s="14">
        <f t="shared" si="11"/>
        <v>0</v>
      </c>
      <c r="Z39" s="14">
        <f t="shared" si="12"/>
        <v>0.29046121999999996</v>
      </c>
    </row>
    <row r="40" spans="1:26" outlineLevel="2" x14ac:dyDescent="0.35">
      <c r="A40" s="9" t="s">
        <v>266</v>
      </c>
      <c r="B40" s="9" t="s">
        <v>295</v>
      </c>
      <c r="C40" s="9" t="s">
        <v>31</v>
      </c>
      <c r="D40" s="9" t="s">
        <v>37</v>
      </c>
      <c r="E40" s="9" t="s">
        <v>33</v>
      </c>
      <c r="F40" s="10" t="s">
        <v>34</v>
      </c>
      <c r="G40" s="9">
        <v>1111</v>
      </c>
      <c r="H40" s="9">
        <v>3480</v>
      </c>
      <c r="I40" s="11" t="s">
        <v>38</v>
      </c>
      <c r="J40" s="12">
        <v>250000</v>
      </c>
      <c r="K40" s="12">
        <v>1250000</v>
      </c>
      <c r="L40" s="12">
        <v>0</v>
      </c>
      <c r="M40" s="13">
        <f t="shared" si="7"/>
        <v>1250000</v>
      </c>
      <c r="N40" s="12">
        <v>0</v>
      </c>
      <c r="O40" s="12">
        <v>0</v>
      </c>
      <c r="P40" s="12">
        <v>0</v>
      </c>
      <c r="Q40" s="12">
        <v>351550</v>
      </c>
      <c r="R40" s="12">
        <v>351550</v>
      </c>
      <c r="S40" s="12">
        <v>898450</v>
      </c>
      <c r="T40" s="12">
        <v>898450</v>
      </c>
      <c r="U40" s="12">
        <v>0</v>
      </c>
      <c r="V40" s="13">
        <f t="shared" si="8"/>
        <v>898450</v>
      </c>
      <c r="W40" s="14">
        <f t="shared" si="9"/>
        <v>0.28123999999999999</v>
      </c>
      <c r="X40" s="14">
        <f t="shared" si="10"/>
        <v>0.28123999999999999</v>
      </c>
      <c r="Y40" s="14">
        <f t="shared" si="11"/>
        <v>0</v>
      </c>
      <c r="Z40" s="14">
        <f t="shared" si="12"/>
        <v>0.28123999999999999</v>
      </c>
    </row>
    <row r="41" spans="1:26" outlineLevel="2" x14ac:dyDescent="0.35">
      <c r="A41" s="9" t="s">
        <v>304</v>
      </c>
      <c r="B41" s="9" t="s">
        <v>30</v>
      </c>
      <c r="C41" s="9" t="s">
        <v>31</v>
      </c>
      <c r="D41" s="9" t="s">
        <v>37</v>
      </c>
      <c r="E41" s="9" t="s">
        <v>33</v>
      </c>
      <c r="F41" s="10" t="s">
        <v>34</v>
      </c>
      <c r="G41" s="9">
        <v>1111</v>
      </c>
      <c r="H41" s="9">
        <v>3480</v>
      </c>
      <c r="I41" s="11" t="s">
        <v>38</v>
      </c>
      <c r="J41" s="12">
        <v>2982927</v>
      </c>
      <c r="K41" s="12">
        <v>3982927</v>
      </c>
      <c r="L41" s="12">
        <v>0</v>
      </c>
      <c r="M41" s="13">
        <f t="shared" si="7"/>
        <v>3982927</v>
      </c>
      <c r="N41" s="12">
        <v>0</v>
      </c>
      <c r="O41" s="12">
        <v>0</v>
      </c>
      <c r="P41" s="12">
        <v>0</v>
      </c>
      <c r="Q41" s="12">
        <v>1155547.3999999999</v>
      </c>
      <c r="R41" s="12">
        <v>1155547.3999999999</v>
      </c>
      <c r="S41" s="12">
        <v>2827379.6</v>
      </c>
      <c r="T41" s="12">
        <v>2827379.6</v>
      </c>
      <c r="U41" s="12">
        <v>0</v>
      </c>
      <c r="V41" s="13">
        <f t="shared" si="8"/>
        <v>2827379.6</v>
      </c>
      <c r="W41" s="14">
        <f t="shared" si="9"/>
        <v>0.29012517678581606</v>
      </c>
      <c r="X41" s="14">
        <f t="shared" si="10"/>
        <v>0.29012517678581606</v>
      </c>
      <c r="Y41" s="14">
        <f t="shared" si="11"/>
        <v>0</v>
      </c>
      <c r="Z41" s="14">
        <f t="shared" si="12"/>
        <v>0.29012517678581606</v>
      </c>
    </row>
    <row r="42" spans="1:26" outlineLevel="2" x14ac:dyDescent="0.35">
      <c r="A42" s="9" t="s">
        <v>312</v>
      </c>
      <c r="B42" s="9" t="s">
        <v>30</v>
      </c>
      <c r="C42" s="9" t="s">
        <v>31</v>
      </c>
      <c r="D42" s="9" t="s">
        <v>37</v>
      </c>
      <c r="E42" s="9" t="s">
        <v>33</v>
      </c>
      <c r="F42" s="10" t="s">
        <v>34</v>
      </c>
      <c r="G42" s="9">
        <v>1111</v>
      </c>
      <c r="H42" s="9">
        <v>3480</v>
      </c>
      <c r="I42" s="11" t="s">
        <v>38</v>
      </c>
      <c r="J42" s="12">
        <v>1958138</v>
      </c>
      <c r="K42" s="12">
        <v>1958138</v>
      </c>
      <c r="L42" s="12">
        <v>0</v>
      </c>
      <c r="M42" s="13">
        <f t="shared" si="7"/>
        <v>1958138</v>
      </c>
      <c r="N42" s="12">
        <v>0</v>
      </c>
      <c r="O42" s="12">
        <v>0</v>
      </c>
      <c r="P42" s="12">
        <v>0</v>
      </c>
      <c r="Q42" s="12">
        <v>715435</v>
      </c>
      <c r="R42" s="12">
        <v>715435</v>
      </c>
      <c r="S42" s="12">
        <v>1242703</v>
      </c>
      <c r="T42" s="12">
        <v>1242703</v>
      </c>
      <c r="U42" s="12">
        <v>0</v>
      </c>
      <c r="V42" s="13">
        <f t="shared" si="8"/>
        <v>1242703</v>
      </c>
      <c r="W42" s="14">
        <f t="shared" si="9"/>
        <v>0.36536495384901368</v>
      </c>
      <c r="X42" s="14">
        <f t="shared" si="10"/>
        <v>0.36536495384901368</v>
      </c>
      <c r="Y42" s="14">
        <f t="shared" si="11"/>
        <v>0</v>
      </c>
      <c r="Z42" s="14">
        <f t="shared" si="12"/>
        <v>0.36536495384901368</v>
      </c>
    </row>
    <row r="43" spans="1:26" outlineLevel="2" x14ac:dyDescent="0.35">
      <c r="A43" s="9" t="s">
        <v>318</v>
      </c>
      <c r="B43" s="9" t="s">
        <v>30</v>
      </c>
      <c r="C43" s="9" t="s">
        <v>31</v>
      </c>
      <c r="D43" s="9" t="s">
        <v>37</v>
      </c>
      <c r="E43" s="9" t="s">
        <v>33</v>
      </c>
      <c r="F43" s="10" t="s">
        <v>34</v>
      </c>
      <c r="G43" s="9">
        <v>1111</v>
      </c>
      <c r="H43" s="9">
        <v>3480</v>
      </c>
      <c r="I43" s="11" t="s">
        <v>38</v>
      </c>
      <c r="J43" s="12">
        <v>564277</v>
      </c>
      <c r="K43" s="12">
        <v>564277</v>
      </c>
      <c r="L43" s="12">
        <v>0</v>
      </c>
      <c r="M43" s="13">
        <f t="shared" si="7"/>
        <v>564277</v>
      </c>
      <c r="N43" s="12">
        <v>0</v>
      </c>
      <c r="O43" s="12">
        <v>0</v>
      </c>
      <c r="P43" s="12">
        <v>0</v>
      </c>
      <c r="Q43" s="12">
        <v>0</v>
      </c>
      <c r="R43" s="12">
        <v>0</v>
      </c>
      <c r="S43" s="12">
        <v>564277</v>
      </c>
      <c r="T43" s="12">
        <v>564277</v>
      </c>
      <c r="U43" s="12">
        <v>0</v>
      </c>
      <c r="V43" s="13">
        <f t="shared" si="8"/>
        <v>564277</v>
      </c>
      <c r="W43" s="14">
        <f t="shared" si="9"/>
        <v>0</v>
      </c>
      <c r="X43" s="14">
        <f t="shared" si="10"/>
        <v>0</v>
      </c>
      <c r="Y43" s="14">
        <f t="shared" si="11"/>
        <v>0</v>
      </c>
      <c r="Z43" s="14">
        <f t="shared" si="12"/>
        <v>0</v>
      </c>
    </row>
    <row r="44" spans="1:26" outlineLevel="2" x14ac:dyDescent="0.35">
      <c r="A44" s="9" t="s">
        <v>320</v>
      </c>
      <c r="B44" s="9" t="s">
        <v>30</v>
      </c>
      <c r="C44" s="9" t="s">
        <v>31</v>
      </c>
      <c r="D44" s="9" t="s">
        <v>37</v>
      </c>
      <c r="E44" s="9" t="s">
        <v>33</v>
      </c>
      <c r="F44" s="10" t="s">
        <v>34</v>
      </c>
      <c r="G44" s="9">
        <v>1111</v>
      </c>
      <c r="H44" s="9">
        <v>3480</v>
      </c>
      <c r="I44" s="11" t="s">
        <v>38</v>
      </c>
      <c r="J44" s="12">
        <v>124087666</v>
      </c>
      <c r="K44" s="12">
        <v>221121881</v>
      </c>
      <c r="L44" s="12">
        <v>0</v>
      </c>
      <c r="M44" s="13">
        <f t="shared" si="7"/>
        <v>221121881</v>
      </c>
      <c r="N44" s="12">
        <v>0</v>
      </c>
      <c r="O44" s="12">
        <v>2768483.34</v>
      </c>
      <c r="P44" s="12">
        <v>0</v>
      </c>
      <c r="Q44" s="12">
        <v>137610132.41</v>
      </c>
      <c r="R44" s="12">
        <v>137610132.41</v>
      </c>
      <c r="S44" s="12">
        <v>80743265.25</v>
      </c>
      <c r="T44" s="12">
        <v>80743265.25</v>
      </c>
      <c r="U44" s="12">
        <v>0</v>
      </c>
      <c r="V44" s="13">
        <f t="shared" si="8"/>
        <v>80743265.25</v>
      </c>
      <c r="W44" s="14">
        <f t="shared" si="9"/>
        <v>0.62232707042682944</v>
      </c>
      <c r="X44" s="14">
        <f t="shared" si="10"/>
        <v>0.62232707042682944</v>
      </c>
      <c r="Y44" s="14">
        <f t="shared" si="11"/>
        <v>1.2520169091723671E-2</v>
      </c>
      <c r="Z44" s="14">
        <f t="shared" si="12"/>
        <v>0.63484723951855315</v>
      </c>
    </row>
    <row r="45" spans="1:26" outlineLevel="2" x14ac:dyDescent="0.35">
      <c r="A45" s="9" t="s">
        <v>320</v>
      </c>
      <c r="B45" s="9" t="s">
        <v>30</v>
      </c>
      <c r="C45" s="9" t="s">
        <v>31</v>
      </c>
      <c r="D45" s="9" t="s">
        <v>37</v>
      </c>
      <c r="E45" s="9" t="s">
        <v>33</v>
      </c>
      <c r="F45" s="10" t="s">
        <v>36</v>
      </c>
      <c r="G45" s="9">
        <v>1111</v>
      </c>
      <c r="H45" s="9">
        <v>3480</v>
      </c>
      <c r="I45" s="11" t="s">
        <v>38</v>
      </c>
      <c r="J45" s="37" t="s">
        <v>447</v>
      </c>
      <c r="K45" s="12">
        <v>105000000</v>
      </c>
      <c r="L45" s="12">
        <v>0</v>
      </c>
      <c r="M45" s="13">
        <f t="shared" si="7"/>
        <v>105000000</v>
      </c>
      <c r="N45" s="12">
        <v>0</v>
      </c>
      <c r="O45" s="12">
        <v>0</v>
      </c>
      <c r="P45" s="12">
        <v>0</v>
      </c>
      <c r="Q45" s="12">
        <v>105000000</v>
      </c>
      <c r="R45" s="12">
        <v>105000000</v>
      </c>
      <c r="S45" s="12">
        <v>0</v>
      </c>
      <c r="T45" s="12">
        <v>0</v>
      </c>
      <c r="U45" s="12">
        <v>0</v>
      </c>
      <c r="V45" s="13">
        <f t="shared" si="8"/>
        <v>0</v>
      </c>
      <c r="W45" s="14">
        <f t="shared" si="9"/>
        <v>1</v>
      </c>
      <c r="X45" s="14">
        <f t="shared" si="10"/>
        <v>1</v>
      </c>
      <c r="Y45" s="14">
        <f t="shared" si="11"/>
        <v>0</v>
      </c>
      <c r="Z45" s="14">
        <f t="shared" si="12"/>
        <v>1</v>
      </c>
    </row>
    <row r="46" spans="1:26" outlineLevel="2" x14ac:dyDescent="0.35">
      <c r="A46" s="9" t="s">
        <v>326</v>
      </c>
      <c r="B46" s="9" t="s">
        <v>30</v>
      </c>
      <c r="C46" s="9" t="s">
        <v>31</v>
      </c>
      <c r="D46" s="9" t="s">
        <v>37</v>
      </c>
      <c r="E46" s="9" t="s">
        <v>33</v>
      </c>
      <c r="F46" s="10" t="s">
        <v>34</v>
      </c>
      <c r="G46" s="9">
        <v>1111</v>
      </c>
      <c r="H46" s="9">
        <v>3460</v>
      </c>
      <c r="I46" s="11" t="s">
        <v>38</v>
      </c>
      <c r="J46" s="12">
        <v>4448687</v>
      </c>
      <c r="K46" s="12">
        <v>4448687</v>
      </c>
      <c r="L46" s="12">
        <v>0</v>
      </c>
      <c r="M46" s="13">
        <f t="shared" si="7"/>
        <v>4448687</v>
      </c>
      <c r="N46" s="12">
        <v>0</v>
      </c>
      <c r="O46" s="12">
        <v>0</v>
      </c>
      <c r="P46" s="12">
        <v>0</v>
      </c>
      <c r="Q46" s="12">
        <v>3723500</v>
      </c>
      <c r="R46" s="12">
        <v>3723500</v>
      </c>
      <c r="S46" s="12">
        <v>725187</v>
      </c>
      <c r="T46" s="12">
        <v>725187</v>
      </c>
      <c r="U46" s="12">
        <v>0</v>
      </c>
      <c r="V46" s="13">
        <f t="shared" si="8"/>
        <v>725187</v>
      </c>
      <c r="W46" s="14">
        <f t="shared" si="9"/>
        <v>0.83698853167237885</v>
      </c>
      <c r="X46" s="14">
        <f t="shared" si="10"/>
        <v>0.83698853167237885</v>
      </c>
      <c r="Y46" s="14">
        <f t="shared" si="11"/>
        <v>0</v>
      </c>
      <c r="Z46" s="14">
        <f t="shared" si="12"/>
        <v>0.83698853167237885</v>
      </c>
    </row>
    <row r="47" spans="1:26" outlineLevel="2" x14ac:dyDescent="0.35">
      <c r="A47" s="9" t="s">
        <v>356</v>
      </c>
      <c r="B47" s="9" t="s">
        <v>267</v>
      </c>
      <c r="C47" s="9" t="s">
        <v>31</v>
      </c>
      <c r="D47" s="9" t="s">
        <v>37</v>
      </c>
      <c r="E47" s="9" t="s">
        <v>33</v>
      </c>
      <c r="F47" s="10" t="s">
        <v>34</v>
      </c>
      <c r="G47" s="9">
        <v>1111</v>
      </c>
      <c r="H47" s="9">
        <v>3410</v>
      </c>
      <c r="I47" s="11" t="s">
        <v>38</v>
      </c>
      <c r="J47" s="37" t="s">
        <v>447</v>
      </c>
      <c r="K47" s="12">
        <v>4898881605</v>
      </c>
      <c r="L47" s="12">
        <v>0</v>
      </c>
      <c r="M47" s="13">
        <f t="shared" si="7"/>
        <v>4898881605</v>
      </c>
      <c r="N47" s="12">
        <v>0</v>
      </c>
      <c r="O47" s="12">
        <v>0</v>
      </c>
      <c r="P47" s="12">
        <v>0</v>
      </c>
      <c r="Q47" s="12">
        <v>4898881605</v>
      </c>
      <c r="R47" s="12">
        <v>4898881605</v>
      </c>
      <c r="S47" s="12">
        <v>0</v>
      </c>
      <c r="T47" s="12">
        <v>0</v>
      </c>
      <c r="U47" s="12">
        <v>0</v>
      </c>
      <c r="V47" s="13">
        <f t="shared" si="8"/>
        <v>0</v>
      </c>
      <c r="W47" s="14">
        <f t="shared" si="9"/>
        <v>1</v>
      </c>
      <c r="X47" s="14">
        <f t="shared" si="10"/>
        <v>1</v>
      </c>
      <c r="Y47" s="14">
        <f t="shared" si="11"/>
        <v>0</v>
      </c>
      <c r="Z47" s="14">
        <f t="shared" si="12"/>
        <v>1</v>
      </c>
    </row>
    <row r="48" spans="1:26" outlineLevel="2" x14ac:dyDescent="0.35">
      <c r="A48" s="9" t="s">
        <v>356</v>
      </c>
      <c r="B48" s="9" t="s">
        <v>267</v>
      </c>
      <c r="C48" s="9" t="s">
        <v>31</v>
      </c>
      <c r="D48" s="9" t="s">
        <v>37</v>
      </c>
      <c r="E48" s="9" t="s">
        <v>33</v>
      </c>
      <c r="F48" s="10" t="s">
        <v>36</v>
      </c>
      <c r="G48" s="9">
        <v>1111</v>
      </c>
      <c r="H48" s="9">
        <v>3410</v>
      </c>
      <c r="I48" s="11" t="s">
        <v>38</v>
      </c>
      <c r="J48" s="12">
        <v>18076961147</v>
      </c>
      <c r="K48" s="12">
        <v>22220487813</v>
      </c>
      <c r="L48" s="12">
        <v>0</v>
      </c>
      <c r="M48" s="13">
        <f t="shared" si="7"/>
        <v>22220487813</v>
      </c>
      <c r="N48" s="12">
        <v>0</v>
      </c>
      <c r="O48" s="12">
        <v>19946837.030000001</v>
      </c>
      <c r="P48" s="12">
        <v>0</v>
      </c>
      <c r="Q48" s="12">
        <v>19411677761.57</v>
      </c>
      <c r="R48" s="12">
        <v>19411677761.57</v>
      </c>
      <c r="S48" s="12">
        <v>2788863214.4000001</v>
      </c>
      <c r="T48" s="12">
        <v>2788863214.4000001</v>
      </c>
      <c r="U48" s="12">
        <v>0</v>
      </c>
      <c r="V48" s="13">
        <f t="shared" si="8"/>
        <v>2788863214.4000015</v>
      </c>
      <c r="W48" s="14">
        <f t="shared" si="9"/>
        <v>0.87359368187287423</v>
      </c>
      <c r="X48" s="14">
        <f t="shared" si="10"/>
        <v>0.87359368187287423</v>
      </c>
      <c r="Y48" s="14">
        <f t="shared" si="11"/>
        <v>8.9767772867390381E-4</v>
      </c>
      <c r="Z48" s="14">
        <f t="shared" si="12"/>
        <v>0.87449135960154811</v>
      </c>
    </row>
    <row r="49" spans="1:26" outlineLevel="2" x14ac:dyDescent="0.35">
      <c r="A49" s="9" t="s">
        <v>356</v>
      </c>
      <c r="B49" s="9" t="s">
        <v>268</v>
      </c>
      <c r="C49" s="9" t="s">
        <v>31</v>
      </c>
      <c r="D49" s="9" t="s">
        <v>37</v>
      </c>
      <c r="E49" s="9" t="s">
        <v>33</v>
      </c>
      <c r="F49" s="10" t="s">
        <v>34</v>
      </c>
      <c r="G49" s="9">
        <v>1111</v>
      </c>
      <c r="H49" s="9">
        <v>3420</v>
      </c>
      <c r="I49" s="11" t="s">
        <v>38</v>
      </c>
      <c r="J49" s="37" t="s">
        <v>447</v>
      </c>
      <c r="K49" s="12">
        <v>2790000000</v>
      </c>
      <c r="L49" s="12">
        <v>0</v>
      </c>
      <c r="M49" s="13">
        <f t="shared" si="7"/>
        <v>2790000000</v>
      </c>
      <c r="N49" s="12">
        <v>0</v>
      </c>
      <c r="O49" s="12">
        <v>0</v>
      </c>
      <c r="P49" s="12">
        <v>0</v>
      </c>
      <c r="Q49" s="12">
        <v>2790000000</v>
      </c>
      <c r="R49" s="12">
        <v>2790000000</v>
      </c>
      <c r="S49" s="12">
        <v>0</v>
      </c>
      <c r="T49" s="12">
        <v>0</v>
      </c>
      <c r="U49" s="12">
        <v>0</v>
      </c>
      <c r="V49" s="13">
        <f t="shared" si="8"/>
        <v>0</v>
      </c>
      <c r="W49" s="14">
        <f t="shared" si="9"/>
        <v>1</v>
      </c>
      <c r="X49" s="14">
        <f t="shared" si="10"/>
        <v>1</v>
      </c>
      <c r="Y49" s="14">
        <f t="shared" si="11"/>
        <v>0</v>
      </c>
      <c r="Z49" s="14">
        <f t="shared" si="12"/>
        <v>1</v>
      </c>
    </row>
    <row r="50" spans="1:26" outlineLevel="2" x14ac:dyDescent="0.35">
      <c r="A50" s="9" t="s">
        <v>356</v>
      </c>
      <c r="B50" s="9" t="s">
        <v>268</v>
      </c>
      <c r="C50" s="9" t="s">
        <v>31</v>
      </c>
      <c r="D50" s="9" t="s">
        <v>37</v>
      </c>
      <c r="E50" s="9" t="s">
        <v>33</v>
      </c>
      <c r="F50" s="10" t="s">
        <v>36</v>
      </c>
      <c r="G50" s="9">
        <v>1111</v>
      </c>
      <c r="H50" s="9">
        <v>3420</v>
      </c>
      <c r="I50" s="11" t="s">
        <v>38</v>
      </c>
      <c r="J50" s="12">
        <v>6840631289</v>
      </c>
      <c r="K50" s="12">
        <v>8075796287</v>
      </c>
      <c r="L50" s="12">
        <v>0</v>
      </c>
      <c r="M50" s="13">
        <f t="shared" si="7"/>
        <v>8075796287</v>
      </c>
      <c r="N50" s="12">
        <v>0</v>
      </c>
      <c r="O50" s="12">
        <v>19676867.210000001</v>
      </c>
      <c r="P50" s="12">
        <v>0</v>
      </c>
      <c r="Q50" s="12">
        <v>6752628451.9799995</v>
      </c>
      <c r="R50" s="12">
        <v>6752628451.9799995</v>
      </c>
      <c r="S50" s="12">
        <v>1303490967.8099999</v>
      </c>
      <c r="T50" s="12">
        <v>1303490967.8099999</v>
      </c>
      <c r="U50" s="12">
        <v>0</v>
      </c>
      <c r="V50" s="13">
        <f t="shared" si="8"/>
        <v>1303490967.8100004</v>
      </c>
      <c r="W50" s="14">
        <f t="shared" si="9"/>
        <v>0.83615636303877949</v>
      </c>
      <c r="X50" s="14">
        <f t="shared" si="10"/>
        <v>0.83615636303877949</v>
      </c>
      <c r="Y50" s="14">
        <f t="shared" si="11"/>
        <v>2.4365234722023396E-3</v>
      </c>
      <c r="Z50" s="14">
        <f t="shared" si="12"/>
        <v>0.83859288651098185</v>
      </c>
    </row>
    <row r="51" spans="1:26" outlineLevel="2" x14ac:dyDescent="0.35">
      <c r="A51" s="9" t="s">
        <v>356</v>
      </c>
      <c r="B51" s="9" t="s">
        <v>295</v>
      </c>
      <c r="C51" s="9" t="s">
        <v>31</v>
      </c>
      <c r="D51" s="9" t="s">
        <v>37</v>
      </c>
      <c r="E51" s="9" t="s">
        <v>33</v>
      </c>
      <c r="F51" s="10" t="s">
        <v>34</v>
      </c>
      <c r="G51" s="9">
        <v>1111</v>
      </c>
      <c r="H51" s="9">
        <v>3420</v>
      </c>
      <c r="I51" s="11" t="s">
        <v>38</v>
      </c>
      <c r="J51" s="37" t="s">
        <v>447</v>
      </c>
      <c r="K51" s="12">
        <v>1165900875</v>
      </c>
      <c r="L51" s="12">
        <v>0</v>
      </c>
      <c r="M51" s="13">
        <f t="shared" si="7"/>
        <v>1165900875</v>
      </c>
      <c r="N51" s="12">
        <v>0</v>
      </c>
      <c r="O51" s="12">
        <v>0</v>
      </c>
      <c r="P51" s="12">
        <v>0</v>
      </c>
      <c r="Q51" s="12">
        <v>1165900875</v>
      </c>
      <c r="R51" s="12">
        <v>1165900875</v>
      </c>
      <c r="S51" s="12">
        <v>0</v>
      </c>
      <c r="T51" s="12">
        <v>0</v>
      </c>
      <c r="U51" s="12">
        <v>0</v>
      </c>
      <c r="V51" s="13">
        <f t="shared" si="8"/>
        <v>0</v>
      </c>
      <c r="W51" s="14">
        <f t="shared" si="9"/>
        <v>1</v>
      </c>
      <c r="X51" s="14">
        <f t="shared" si="10"/>
        <v>1</v>
      </c>
      <c r="Y51" s="14">
        <f t="shared" si="11"/>
        <v>0</v>
      </c>
      <c r="Z51" s="14">
        <f t="shared" si="12"/>
        <v>1</v>
      </c>
    </row>
    <row r="52" spans="1:26" outlineLevel="2" x14ac:dyDescent="0.35">
      <c r="A52" s="9" t="s">
        <v>356</v>
      </c>
      <c r="B52" s="9" t="s">
        <v>295</v>
      </c>
      <c r="C52" s="9" t="s">
        <v>31</v>
      </c>
      <c r="D52" s="9" t="s">
        <v>37</v>
      </c>
      <c r="E52" s="9" t="s">
        <v>33</v>
      </c>
      <c r="F52" s="10" t="s">
        <v>36</v>
      </c>
      <c r="G52" s="9">
        <v>1111</v>
      </c>
      <c r="H52" s="9">
        <v>3420</v>
      </c>
      <c r="I52" s="11" t="s">
        <v>38</v>
      </c>
      <c r="J52" s="12">
        <v>3008206217</v>
      </c>
      <c r="K52" s="12">
        <v>4093650045</v>
      </c>
      <c r="L52" s="12">
        <v>0</v>
      </c>
      <c r="M52" s="13">
        <f t="shared" si="7"/>
        <v>4093650045</v>
      </c>
      <c r="N52" s="12">
        <v>0</v>
      </c>
      <c r="O52" s="12">
        <v>12258329.859999999</v>
      </c>
      <c r="P52" s="12">
        <v>0</v>
      </c>
      <c r="Q52" s="12">
        <v>3330748210.4400001</v>
      </c>
      <c r="R52" s="12">
        <v>3330748210.4400001</v>
      </c>
      <c r="S52" s="12">
        <v>750643504.70000005</v>
      </c>
      <c r="T52" s="12">
        <v>750643504.70000005</v>
      </c>
      <c r="U52" s="12">
        <v>0</v>
      </c>
      <c r="V52" s="13">
        <f t="shared" si="8"/>
        <v>750643504.69999981</v>
      </c>
      <c r="W52" s="14">
        <f t="shared" si="9"/>
        <v>0.81363774964305724</v>
      </c>
      <c r="X52" s="14">
        <f t="shared" si="10"/>
        <v>0.81363774964305724</v>
      </c>
      <c r="Y52" s="14">
        <f t="shared" si="11"/>
        <v>2.9944743017230723E-3</v>
      </c>
      <c r="Z52" s="14">
        <f t="shared" si="12"/>
        <v>0.8166322239447803</v>
      </c>
    </row>
    <row r="53" spans="1:26" outlineLevel="2" x14ac:dyDescent="0.35">
      <c r="A53" s="9" t="s">
        <v>356</v>
      </c>
      <c r="B53" s="9" t="s">
        <v>426</v>
      </c>
      <c r="C53" s="9" t="s">
        <v>31</v>
      </c>
      <c r="D53" s="9" t="s">
        <v>37</v>
      </c>
      <c r="E53" s="9" t="s">
        <v>33</v>
      </c>
      <c r="F53" s="10" t="s">
        <v>34</v>
      </c>
      <c r="G53" s="9">
        <v>1111</v>
      </c>
      <c r="H53" s="9">
        <v>3480</v>
      </c>
      <c r="I53" s="11" t="s">
        <v>38</v>
      </c>
      <c r="J53" s="37" t="s">
        <v>447</v>
      </c>
      <c r="K53" s="12">
        <v>1165861301</v>
      </c>
      <c r="L53" s="12">
        <v>0</v>
      </c>
      <c r="M53" s="13">
        <f t="shared" si="7"/>
        <v>1165861301</v>
      </c>
      <c r="N53" s="12">
        <v>0</v>
      </c>
      <c r="O53" s="12">
        <v>0</v>
      </c>
      <c r="P53" s="12">
        <v>0</v>
      </c>
      <c r="Q53" s="12">
        <v>1165861301</v>
      </c>
      <c r="R53" s="12">
        <v>1165861301</v>
      </c>
      <c r="S53" s="12">
        <v>0</v>
      </c>
      <c r="T53" s="12">
        <v>0</v>
      </c>
      <c r="U53" s="12">
        <v>0</v>
      </c>
      <c r="V53" s="13">
        <f t="shared" si="8"/>
        <v>0</v>
      </c>
      <c r="W53" s="14">
        <f t="shared" si="9"/>
        <v>1</v>
      </c>
      <c r="X53" s="14">
        <f t="shared" si="10"/>
        <v>1</v>
      </c>
      <c r="Y53" s="14">
        <f t="shared" si="11"/>
        <v>0</v>
      </c>
      <c r="Z53" s="14">
        <f t="shared" si="12"/>
        <v>1</v>
      </c>
    </row>
    <row r="54" spans="1:26" outlineLevel="2" x14ac:dyDescent="0.35">
      <c r="A54" s="9" t="s">
        <v>356</v>
      </c>
      <c r="B54" s="9" t="s">
        <v>426</v>
      </c>
      <c r="C54" s="9" t="s">
        <v>31</v>
      </c>
      <c r="D54" s="9" t="s">
        <v>37</v>
      </c>
      <c r="E54" s="9" t="s">
        <v>33</v>
      </c>
      <c r="F54" s="10" t="s">
        <v>36</v>
      </c>
      <c r="G54" s="9">
        <v>1111</v>
      </c>
      <c r="H54" s="9">
        <v>3480</v>
      </c>
      <c r="I54" s="11" t="s">
        <v>38</v>
      </c>
      <c r="J54" s="12">
        <v>2181122087</v>
      </c>
      <c r="K54" s="12">
        <v>4005512780</v>
      </c>
      <c r="L54" s="12">
        <v>0</v>
      </c>
      <c r="M54" s="13">
        <f t="shared" si="7"/>
        <v>4005512780</v>
      </c>
      <c r="N54" s="12">
        <v>0</v>
      </c>
      <c r="O54" s="12">
        <v>17886142.039999999</v>
      </c>
      <c r="P54" s="12">
        <v>0</v>
      </c>
      <c r="Q54" s="12">
        <v>3158924050.3699999</v>
      </c>
      <c r="R54" s="12">
        <v>3158924050.3699999</v>
      </c>
      <c r="S54" s="12">
        <v>828702587.59000003</v>
      </c>
      <c r="T54" s="12">
        <v>828702587.59000003</v>
      </c>
      <c r="U54" s="12">
        <v>0</v>
      </c>
      <c r="V54" s="13">
        <f t="shared" si="8"/>
        <v>828702587.59000015</v>
      </c>
      <c r="W54" s="14">
        <f t="shared" si="9"/>
        <v>0.78864410722714007</v>
      </c>
      <c r="X54" s="14">
        <f t="shared" si="10"/>
        <v>0.78864410722714007</v>
      </c>
      <c r="Y54" s="14">
        <f t="shared" si="11"/>
        <v>4.465381343758938E-3</v>
      </c>
      <c r="Z54" s="14">
        <f t="shared" si="12"/>
        <v>0.79310948857089902</v>
      </c>
    </row>
    <row r="55" spans="1:26" outlineLevel="2" x14ac:dyDescent="0.35">
      <c r="A55" s="9" t="s">
        <v>356</v>
      </c>
      <c r="B55" s="9" t="s">
        <v>440</v>
      </c>
      <c r="C55" s="9" t="s">
        <v>31</v>
      </c>
      <c r="D55" s="9" t="s">
        <v>37</v>
      </c>
      <c r="E55" s="9" t="s">
        <v>33</v>
      </c>
      <c r="F55" s="10" t="s">
        <v>34</v>
      </c>
      <c r="G55" s="9">
        <v>1111</v>
      </c>
      <c r="H55" s="9">
        <v>3480</v>
      </c>
      <c r="I55" s="11" t="s">
        <v>38</v>
      </c>
      <c r="J55" s="37" t="s">
        <v>447</v>
      </c>
      <c r="K55" s="12">
        <v>568000000</v>
      </c>
      <c r="L55" s="12">
        <v>0</v>
      </c>
      <c r="M55" s="13">
        <f t="shared" si="7"/>
        <v>568000000</v>
      </c>
      <c r="N55" s="12">
        <v>0</v>
      </c>
      <c r="O55" s="12">
        <v>0</v>
      </c>
      <c r="P55" s="12">
        <v>0</v>
      </c>
      <c r="Q55" s="12">
        <v>568000000</v>
      </c>
      <c r="R55" s="12">
        <v>568000000</v>
      </c>
      <c r="S55" s="12">
        <v>0</v>
      </c>
      <c r="T55" s="12">
        <v>0</v>
      </c>
      <c r="U55" s="12">
        <v>0</v>
      </c>
      <c r="V55" s="13">
        <f t="shared" si="8"/>
        <v>0</v>
      </c>
      <c r="W55" s="14">
        <f t="shared" si="9"/>
        <v>1</v>
      </c>
      <c r="X55" s="14">
        <f t="shared" si="10"/>
        <v>1</v>
      </c>
      <c r="Y55" s="14">
        <f t="shared" si="11"/>
        <v>0</v>
      </c>
      <c r="Z55" s="14">
        <f t="shared" si="12"/>
        <v>1</v>
      </c>
    </row>
    <row r="56" spans="1:26" outlineLevel="2" x14ac:dyDescent="0.35">
      <c r="A56" s="9" t="s">
        <v>356</v>
      </c>
      <c r="B56" s="9" t="s">
        <v>440</v>
      </c>
      <c r="C56" s="9" t="s">
        <v>31</v>
      </c>
      <c r="D56" s="9" t="s">
        <v>37</v>
      </c>
      <c r="E56" s="9" t="s">
        <v>33</v>
      </c>
      <c r="F56" s="10" t="s">
        <v>36</v>
      </c>
      <c r="G56" s="9">
        <v>1111</v>
      </c>
      <c r="H56" s="9">
        <v>3480</v>
      </c>
      <c r="I56" s="11" t="s">
        <v>38</v>
      </c>
      <c r="J56" s="12">
        <v>1657510831</v>
      </c>
      <c r="K56" s="12">
        <v>1960303960</v>
      </c>
      <c r="L56" s="12">
        <v>0</v>
      </c>
      <c r="M56" s="13">
        <f t="shared" si="7"/>
        <v>1960303960</v>
      </c>
      <c r="N56" s="12">
        <v>0</v>
      </c>
      <c r="O56" s="12">
        <v>4227473.82</v>
      </c>
      <c r="P56" s="12">
        <v>0</v>
      </c>
      <c r="Q56" s="12">
        <v>1492483585.53</v>
      </c>
      <c r="R56" s="12">
        <v>1492483585.53</v>
      </c>
      <c r="S56" s="12">
        <v>463592900.64999998</v>
      </c>
      <c r="T56" s="12">
        <v>463592900.64999998</v>
      </c>
      <c r="U56" s="12">
        <v>0</v>
      </c>
      <c r="V56" s="13">
        <f t="shared" si="8"/>
        <v>463592900.6500001</v>
      </c>
      <c r="W56" s="14">
        <f t="shared" si="9"/>
        <v>0.76135314521835684</v>
      </c>
      <c r="X56" s="14">
        <f t="shared" si="10"/>
        <v>0.76135314521835684</v>
      </c>
      <c r="Y56" s="14">
        <f t="shared" si="11"/>
        <v>2.1565399582215814E-3</v>
      </c>
      <c r="Z56" s="14">
        <f t="shared" si="12"/>
        <v>0.76350968517657847</v>
      </c>
    </row>
    <row r="57" spans="1:26" outlineLevel="1" x14ac:dyDescent="0.35">
      <c r="A57" s="24"/>
      <c r="B57" s="24"/>
      <c r="C57" s="24"/>
      <c r="D57" s="24" t="s">
        <v>467</v>
      </c>
      <c r="E57" s="24"/>
      <c r="F57" s="25"/>
      <c r="G57" s="24"/>
      <c r="H57" s="24"/>
      <c r="I57" s="26"/>
      <c r="J57" s="27">
        <f t="shared" ref="J57:V57" si="13">SUBTOTAL(9,J37:J56)</f>
        <v>31932083772</v>
      </c>
      <c r="K57" s="27">
        <f t="shared" si="13"/>
        <v>51323381082</v>
      </c>
      <c r="L57" s="27">
        <f t="shared" si="13"/>
        <v>0</v>
      </c>
      <c r="M57" s="27">
        <f t="shared" si="13"/>
        <v>51323381082</v>
      </c>
      <c r="N57" s="27">
        <f t="shared" si="13"/>
        <v>0</v>
      </c>
      <c r="O57" s="27">
        <f t="shared" si="13"/>
        <v>76764133.299999982</v>
      </c>
      <c r="P57" s="27">
        <f t="shared" si="13"/>
        <v>0</v>
      </c>
      <c r="Q57" s="27">
        <f t="shared" si="13"/>
        <v>45018670559.18</v>
      </c>
      <c r="R57" s="27">
        <f t="shared" si="13"/>
        <v>45018670559.18</v>
      </c>
      <c r="S57" s="27">
        <f t="shared" si="13"/>
        <v>6227946389.5199995</v>
      </c>
      <c r="T57" s="27">
        <f t="shared" si="13"/>
        <v>6227946389.5199995</v>
      </c>
      <c r="U57" s="27">
        <f t="shared" si="13"/>
        <v>0</v>
      </c>
      <c r="V57" s="27">
        <f t="shared" si="13"/>
        <v>6227946389.5200024</v>
      </c>
      <c r="W57" s="28">
        <f t="shared" si="9"/>
        <v>0.87715714767998454</v>
      </c>
      <c r="X57" s="28">
        <f t="shared" si="10"/>
        <v>0.87715714767998454</v>
      </c>
      <c r="Y57" s="28">
        <f t="shared" si="11"/>
        <v>1.4956951720961832E-3</v>
      </c>
      <c r="Z57" s="28">
        <f t="shared" si="12"/>
        <v>0.87865284285208067</v>
      </c>
    </row>
    <row r="58" spans="1:26" outlineLevel="2" x14ac:dyDescent="0.35">
      <c r="A58" s="18" t="s">
        <v>29</v>
      </c>
      <c r="B58" s="18" t="s">
        <v>30</v>
      </c>
      <c r="C58" s="18" t="s">
        <v>31</v>
      </c>
      <c r="D58" s="18" t="s">
        <v>39</v>
      </c>
      <c r="E58" s="18" t="s">
        <v>33</v>
      </c>
      <c r="F58" s="19" t="s">
        <v>34</v>
      </c>
      <c r="G58" s="18">
        <v>1111</v>
      </c>
      <c r="H58" s="18">
        <v>3480</v>
      </c>
      <c r="I58" s="20" t="s">
        <v>40</v>
      </c>
      <c r="J58" s="21">
        <v>48830929</v>
      </c>
      <c r="K58" s="21">
        <v>83195984</v>
      </c>
      <c r="L58" s="21">
        <v>0</v>
      </c>
      <c r="M58" s="22">
        <f t="shared" ref="M58:M69" si="14">+K58</f>
        <v>83195984</v>
      </c>
      <c r="N58" s="21">
        <v>0</v>
      </c>
      <c r="O58" s="21">
        <v>0</v>
      </c>
      <c r="P58" s="21">
        <v>0</v>
      </c>
      <c r="Q58" s="21">
        <v>49779529.390000001</v>
      </c>
      <c r="R58" s="21">
        <v>49779529.390000001</v>
      </c>
      <c r="S58" s="21">
        <v>33416454.609999999</v>
      </c>
      <c r="T58" s="21">
        <v>33416454.609999999</v>
      </c>
      <c r="U58" s="21">
        <v>0</v>
      </c>
      <c r="V58" s="22">
        <f t="shared" ref="V58:V69" si="15">+M58-N58-O58-P58-Q58</f>
        <v>33416454.609999999</v>
      </c>
      <c r="W58" s="23">
        <f t="shared" si="9"/>
        <v>0.59834053275936971</v>
      </c>
      <c r="X58" s="23">
        <f t="shared" si="10"/>
        <v>0.59834053275936971</v>
      </c>
      <c r="Y58" s="23">
        <f t="shared" si="11"/>
        <v>0</v>
      </c>
      <c r="Z58" s="23">
        <f t="shared" si="12"/>
        <v>0.59834053275936971</v>
      </c>
    </row>
    <row r="59" spans="1:26" outlineLevel="2" x14ac:dyDescent="0.35">
      <c r="A59" s="9" t="s">
        <v>199</v>
      </c>
      <c r="B59" s="9" t="s">
        <v>30</v>
      </c>
      <c r="C59" s="9" t="s">
        <v>31</v>
      </c>
      <c r="D59" s="9" t="s">
        <v>39</v>
      </c>
      <c r="E59" s="9" t="s">
        <v>33</v>
      </c>
      <c r="F59" s="10" t="s">
        <v>34</v>
      </c>
      <c r="G59" s="9">
        <v>1111</v>
      </c>
      <c r="H59" s="9">
        <v>3480</v>
      </c>
      <c r="I59" s="11" t="s">
        <v>40</v>
      </c>
      <c r="J59" s="12">
        <v>173936313</v>
      </c>
      <c r="K59" s="12">
        <v>258102399</v>
      </c>
      <c r="L59" s="12">
        <v>0</v>
      </c>
      <c r="M59" s="13">
        <f t="shared" si="14"/>
        <v>258102399</v>
      </c>
      <c r="N59" s="12">
        <v>0</v>
      </c>
      <c r="O59" s="12">
        <v>0</v>
      </c>
      <c r="P59" s="12">
        <v>0</v>
      </c>
      <c r="Q59" s="12">
        <v>182772247.41</v>
      </c>
      <c r="R59" s="12">
        <v>182772247.41</v>
      </c>
      <c r="S59" s="12">
        <v>75330151.590000004</v>
      </c>
      <c r="T59" s="12">
        <v>75330151.590000004</v>
      </c>
      <c r="U59" s="12">
        <v>0</v>
      </c>
      <c r="V59" s="13">
        <f t="shared" si="15"/>
        <v>75330151.590000004</v>
      </c>
      <c r="W59" s="14">
        <f t="shared" si="9"/>
        <v>0.70813850672499945</v>
      </c>
      <c r="X59" s="14">
        <f t="shared" si="10"/>
        <v>0.70813850672499945</v>
      </c>
      <c r="Y59" s="14">
        <f t="shared" si="11"/>
        <v>0</v>
      </c>
      <c r="Z59" s="14">
        <f t="shared" si="12"/>
        <v>0.70813850672499945</v>
      </c>
    </row>
    <row r="60" spans="1:26" outlineLevel="2" x14ac:dyDescent="0.35">
      <c r="A60" s="9" t="s">
        <v>266</v>
      </c>
      <c r="B60" s="9" t="s">
        <v>267</v>
      </c>
      <c r="C60" s="9" t="s">
        <v>31</v>
      </c>
      <c r="D60" s="9" t="s">
        <v>39</v>
      </c>
      <c r="E60" s="9" t="s">
        <v>33</v>
      </c>
      <c r="F60" s="10" t="s">
        <v>34</v>
      </c>
      <c r="G60" s="9">
        <v>1111</v>
      </c>
      <c r="H60" s="9">
        <v>3480</v>
      </c>
      <c r="I60" s="11" t="s">
        <v>40</v>
      </c>
      <c r="J60" s="12">
        <v>1399160</v>
      </c>
      <c r="K60" s="12">
        <v>3899160</v>
      </c>
      <c r="L60" s="12">
        <v>0</v>
      </c>
      <c r="M60" s="13">
        <f t="shared" si="14"/>
        <v>3899160</v>
      </c>
      <c r="N60" s="12">
        <v>0</v>
      </c>
      <c r="O60" s="12">
        <v>0</v>
      </c>
      <c r="P60" s="12">
        <v>0</v>
      </c>
      <c r="Q60" s="12">
        <v>3276035.7</v>
      </c>
      <c r="R60" s="12">
        <v>3276035.7</v>
      </c>
      <c r="S60" s="12">
        <v>623124.30000000005</v>
      </c>
      <c r="T60" s="12">
        <v>623124.30000000005</v>
      </c>
      <c r="U60" s="12">
        <v>0</v>
      </c>
      <c r="V60" s="13">
        <f t="shared" si="15"/>
        <v>623124.29999999981</v>
      </c>
      <c r="W60" s="14">
        <f t="shared" si="9"/>
        <v>0.84019011787154163</v>
      </c>
      <c r="X60" s="14">
        <f t="shared" si="10"/>
        <v>0.84019011787154163</v>
      </c>
      <c r="Y60" s="14">
        <f t="shared" si="11"/>
        <v>0</v>
      </c>
      <c r="Z60" s="14">
        <f t="shared" si="12"/>
        <v>0.84019011787154163</v>
      </c>
    </row>
    <row r="61" spans="1:26" outlineLevel="2" x14ac:dyDescent="0.35">
      <c r="A61" s="9" t="s">
        <v>266</v>
      </c>
      <c r="B61" s="9" t="s">
        <v>268</v>
      </c>
      <c r="C61" s="9" t="s">
        <v>31</v>
      </c>
      <c r="D61" s="9" t="s">
        <v>39</v>
      </c>
      <c r="E61" s="9" t="s">
        <v>33</v>
      </c>
      <c r="F61" s="10" t="s">
        <v>34</v>
      </c>
      <c r="G61" s="9">
        <v>1111</v>
      </c>
      <c r="H61" s="9">
        <v>3480</v>
      </c>
      <c r="I61" s="11" t="s">
        <v>40</v>
      </c>
      <c r="J61" s="12">
        <v>16496723</v>
      </c>
      <c r="K61" s="12">
        <v>14996723</v>
      </c>
      <c r="L61" s="12">
        <v>0</v>
      </c>
      <c r="M61" s="13">
        <f t="shared" si="14"/>
        <v>14996723</v>
      </c>
      <c r="N61" s="12">
        <v>0</v>
      </c>
      <c r="O61" s="12">
        <v>0</v>
      </c>
      <c r="P61" s="12">
        <v>0</v>
      </c>
      <c r="Q61" s="12">
        <v>6380254.5</v>
      </c>
      <c r="R61" s="12">
        <v>6380254.5</v>
      </c>
      <c r="S61" s="12">
        <v>8616468.5</v>
      </c>
      <c r="T61" s="12">
        <v>8616468.5</v>
      </c>
      <c r="U61" s="12">
        <v>0</v>
      </c>
      <c r="V61" s="13">
        <f t="shared" si="15"/>
        <v>8616468.5</v>
      </c>
      <c r="W61" s="14">
        <f t="shared" si="9"/>
        <v>0.4254432451676276</v>
      </c>
      <c r="X61" s="14">
        <f t="shared" si="10"/>
        <v>0.4254432451676276</v>
      </c>
      <c r="Y61" s="14">
        <f t="shared" si="11"/>
        <v>0</v>
      </c>
      <c r="Z61" s="14">
        <f t="shared" si="12"/>
        <v>0.4254432451676276</v>
      </c>
    </row>
    <row r="62" spans="1:26" outlineLevel="2" x14ac:dyDescent="0.35">
      <c r="A62" s="9" t="s">
        <v>266</v>
      </c>
      <c r="B62" s="9" t="s">
        <v>295</v>
      </c>
      <c r="C62" s="9" t="s">
        <v>31</v>
      </c>
      <c r="D62" s="9" t="s">
        <v>39</v>
      </c>
      <c r="E62" s="9" t="s">
        <v>33</v>
      </c>
      <c r="F62" s="10" t="s">
        <v>34</v>
      </c>
      <c r="G62" s="9">
        <v>1111</v>
      </c>
      <c r="H62" s="9">
        <v>3480</v>
      </c>
      <c r="I62" s="11" t="s">
        <v>40</v>
      </c>
      <c r="J62" s="12">
        <v>3399060</v>
      </c>
      <c r="K62" s="12">
        <v>2399060</v>
      </c>
      <c r="L62" s="12">
        <v>0</v>
      </c>
      <c r="M62" s="13">
        <f t="shared" si="14"/>
        <v>2399060</v>
      </c>
      <c r="N62" s="12">
        <v>0</v>
      </c>
      <c r="O62" s="12">
        <v>0</v>
      </c>
      <c r="P62" s="12">
        <v>0</v>
      </c>
      <c r="Q62" s="12">
        <v>398908.78</v>
      </c>
      <c r="R62" s="12">
        <v>398908.78</v>
      </c>
      <c r="S62" s="12">
        <v>2000151.22</v>
      </c>
      <c r="T62" s="12">
        <v>2000151.22</v>
      </c>
      <c r="U62" s="12">
        <v>0</v>
      </c>
      <c r="V62" s="13">
        <f t="shared" si="15"/>
        <v>2000151.22</v>
      </c>
      <c r="W62" s="14">
        <f t="shared" si="9"/>
        <v>0.1662771168707744</v>
      </c>
      <c r="X62" s="14">
        <f t="shared" si="10"/>
        <v>0.1662771168707744</v>
      </c>
      <c r="Y62" s="14">
        <f t="shared" si="11"/>
        <v>0</v>
      </c>
      <c r="Z62" s="14">
        <f t="shared" si="12"/>
        <v>0.1662771168707744</v>
      </c>
    </row>
    <row r="63" spans="1:26" outlineLevel="2" x14ac:dyDescent="0.35">
      <c r="A63" s="9" t="s">
        <v>304</v>
      </c>
      <c r="B63" s="9" t="s">
        <v>30</v>
      </c>
      <c r="C63" s="9" t="s">
        <v>31</v>
      </c>
      <c r="D63" s="9" t="s">
        <v>39</v>
      </c>
      <c r="E63" s="9" t="s">
        <v>33</v>
      </c>
      <c r="F63" s="10" t="s">
        <v>34</v>
      </c>
      <c r="G63" s="9">
        <v>1111</v>
      </c>
      <c r="H63" s="9">
        <v>3480</v>
      </c>
      <c r="I63" s="11" t="s">
        <v>40</v>
      </c>
      <c r="J63" s="12">
        <v>13462298</v>
      </c>
      <c r="K63" s="12">
        <v>13462298</v>
      </c>
      <c r="L63" s="12">
        <v>0</v>
      </c>
      <c r="M63" s="13">
        <f t="shared" si="14"/>
        <v>13462298</v>
      </c>
      <c r="N63" s="12">
        <v>0</v>
      </c>
      <c r="O63" s="12">
        <v>0</v>
      </c>
      <c r="P63" s="12">
        <v>0</v>
      </c>
      <c r="Q63" s="12">
        <v>12364064.869999999</v>
      </c>
      <c r="R63" s="12">
        <v>12364064.869999999</v>
      </c>
      <c r="S63" s="12">
        <v>1098233.1299999999</v>
      </c>
      <c r="T63" s="12">
        <v>1098233.1299999999</v>
      </c>
      <c r="U63" s="12">
        <v>0</v>
      </c>
      <c r="V63" s="13">
        <f t="shared" si="15"/>
        <v>1098233.1300000008</v>
      </c>
      <c r="W63" s="14">
        <f t="shared" si="9"/>
        <v>0.91842157037379502</v>
      </c>
      <c r="X63" s="14">
        <f t="shared" si="10"/>
        <v>0.91842157037379502</v>
      </c>
      <c r="Y63" s="14">
        <f t="shared" si="11"/>
        <v>0</v>
      </c>
      <c r="Z63" s="14">
        <f t="shared" si="12"/>
        <v>0.91842157037379502</v>
      </c>
    </row>
    <row r="64" spans="1:26" outlineLevel="2" x14ac:dyDescent="0.35">
      <c r="A64" s="9" t="s">
        <v>312</v>
      </c>
      <c r="B64" s="9" t="s">
        <v>30</v>
      </c>
      <c r="C64" s="9" t="s">
        <v>31</v>
      </c>
      <c r="D64" s="9" t="s">
        <v>39</v>
      </c>
      <c r="E64" s="9" t="s">
        <v>33</v>
      </c>
      <c r="F64" s="10" t="s">
        <v>34</v>
      </c>
      <c r="G64" s="9">
        <v>1111</v>
      </c>
      <c r="H64" s="9">
        <v>3480</v>
      </c>
      <c r="I64" s="11" t="s">
        <v>40</v>
      </c>
      <c r="J64" s="12">
        <v>3780374</v>
      </c>
      <c r="K64" s="12">
        <v>3780374</v>
      </c>
      <c r="L64" s="12">
        <v>0</v>
      </c>
      <c r="M64" s="13">
        <f t="shared" si="14"/>
        <v>3780374</v>
      </c>
      <c r="N64" s="12">
        <v>0</v>
      </c>
      <c r="O64" s="12">
        <v>0</v>
      </c>
      <c r="P64" s="12">
        <v>0</v>
      </c>
      <c r="Q64" s="12">
        <v>3203439.71</v>
      </c>
      <c r="R64" s="12">
        <v>3203439.71</v>
      </c>
      <c r="S64" s="12">
        <v>576934.29</v>
      </c>
      <c r="T64" s="12">
        <v>576934.29</v>
      </c>
      <c r="U64" s="12">
        <v>0</v>
      </c>
      <c r="V64" s="13">
        <f t="shared" si="15"/>
        <v>576934.29</v>
      </c>
      <c r="W64" s="14">
        <f t="shared" si="9"/>
        <v>0.84738698075904662</v>
      </c>
      <c r="X64" s="14">
        <f t="shared" si="10"/>
        <v>0.84738698075904662</v>
      </c>
      <c r="Y64" s="14">
        <f t="shared" si="11"/>
        <v>0</v>
      </c>
      <c r="Z64" s="14">
        <f t="shared" si="12"/>
        <v>0.84738698075904662</v>
      </c>
    </row>
    <row r="65" spans="1:26" outlineLevel="2" x14ac:dyDescent="0.35">
      <c r="A65" s="9" t="s">
        <v>318</v>
      </c>
      <c r="B65" s="9" t="s">
        <v>30</v>
      </c>
      <c r="C65" s="9" t="s">
        <v>31</v>
      </c>
      <c r="D65" s="9" t="s">
        <v>39</v>
      </c>
      <c r="E65" s="9" t="s">
        <v>33</v>
      </c>
      <c r="F65" s="10" t="s">
        <v>34</v>
      </c>
      <c r="G65" s="9">
        <v>1111</v>
      </c>
      <c r="H65" s="9">
        <v>3480</v>
      </c>
      <c r="I65" s="11" t="s">
        <v>40</v>
      </c>
      <c r="J65" s="12">
        <v>5189613</v>
      </c>
      <c r="K65" s="12">
        <v>5189613</v>
      </c>
      <c r="L65" s="12">
        <v>0</v>
      </c>
      <c r="M65" s="13">
        <f t="shared" si="14"/>
        <v>5189613</v>
      </c>
      <c r="N65" s="12">
        <v>0</v>
      </c>
      <c r="O65" s="12">
        <v>0</v>
      </c>
      <c r="P65" s="12">
        <v>0</v>
      </c>
      <c r="Q65" s="12">
        <v>0</v>
      </c>
      <c r="R65" s="12">
        <v>0</v>
      </c>
      <c r="S65" s="12">
        <v>5189613</v>
      </c>
      <c r="T65" s="12">
        <v>5189613</v>
      </c>
      <c r="U65" s="12">
        <v>0</v>
      </c>
      <c r="V65" s="13">
        <f t="shared" si="15"/>
        <v>5189613</v>
      </c>
      <c r="W65" s="14">
        <f t="shared" si="9"/>
        <v>0</v>
      </c>
      <c r="X65" s="14">
        <f t="shared" si="10"/>
        <v>0</v>
      </c>
      <c r="Y65" s="14">
        <f t="shared" si="11"/>
        <v>0</v>
      </c>
      <c r="Z65" s="14">
        <f t="shared" si="12"/>
        <v>0</v>
      </c>
    </row>
    <row r="66" spans="1:26" outlineLevel="2" x14ac:dyDescent="0.35">
      <c r="A66" s="9" t="s">
        <v>320</v>
      </c>
      <c r="B66" s="9" t="s">
        <v>30</v>
      </c>
      <c r="C66" s="9" t="s">
        <v>31</v>
      </c>
      <c r="D66" s="9" t="s">
        <v>39</v>
      </c>
      <c r="E66" s="9" t="s">
        <v>33</v>
      </c>
      <c r="F66" s="10" t="s">
        <v>34</v>
      </c>
      <c r="G66" s="9">
        <v>1111</v>
      </c>
      <c r="H66" s="9">
        <v>3480</v>
      </c>
      <c r="I66" s="11" t="s">
        <v>40</v>
      </c>
      <c r="J66" s="12">
        <v>41976671</v>
      </c>
      <c r="K66" s="12">
        <v>41976671</v>
      </c>
      <c r="L66" s="12">
        <v>0</v>
      </c>
      <c r="M66" s="13">
        <f t="shared" si="14"/>
        <v>41976671</v>
      </c>
      <c r="N66" s="12">
        <v>0</v>
      </c>
      <c r="O66" s="12">
        <v>0</v>
      </c>
      <c r="P66" s="12">
        <v>0</v>
      </c>
      <c r="Q66" s="12">
        <v>30202520.73</v>
      </c>
      <c r="R66" s="12">
        <v>30202520.73</v>
      </c>
      <c r="S66" s="12">
        <v>11774150.27</v>
      </c>
      <c r="T66" s="12">
        <v>11774150.27</v>
      </c>
      <c r="U66" s="12">
        <v>0</v>
      </c>
      <c r="V66" s="13">
        <f t="shared" si="15"/>
        <v>11774150.27</v>
      </c>
      <c r="W66" s="14">
        <f t="shared" si="9"/>
        <v>0.71950728846506196</v>
      </c>
      <c r="X66" s="14">
        <f t="shared" si="10"/>
        <v>0.71950728846506196</v>
      </c>
      <c r="Y66" s="14">
        <f t="shared" si="11"/>
        <v>0</v>
      </c>
      <c r="Z66" s="14">
        <f t="shared" si="12"/>
        <v>0.71950728846506196</v>
      </c>
    </row>
    <row r="67" spans="1:26" outlineLevel="2" x14ac:dyDescent="0.35">
      <c r="A67" s="9" t="s">
        <v>326</v>
      </c>
      <c r="B67" s="9" t="s">
        <v>30</v>
      </c>
      <c r="C67" s="9" t="s">
        <v>31</v>
      </c>
      <c r="D67" s="9" t="s">
        <v>39</v>
      </c>
      <c r="E67" s="9" t="s">
        <v>33</v>
      </c>
      <c r="F67" s="10" t="s">
        <v>34</v>
      </c>
      <c r="G67" s="9">
        <v>1111</v>
      </c>
      <c r="H67" s="9">
        <v>3460</v>
      </c>
      <c r="I67" s="11" t="s">
        <v>40</v>
      </c>
      <c r="J67" s="12">
        <v>10642948</v>
      </c>
      <c r="K67" s="12">
        <v>10642948</v>
      </c>
      <c r="L67" s="12">
        <v>0</v>
      </c>
      <c r="M67" s="13">
        <f t="shared" si="14"/>
        <v>10642948</v>
      </c>
      <c r="N67" s="12">
        <v>0</v>
      </c>
      <c r="O67" s="12">
        <v>0</v>
      </c>
      <c r="P67" s="12">
        <v>0</v>
      </c>
      <c r="Q67" s="12">
        <v>3778599.37</v>
      </c>
      <c r="R67" s="12">
        <v>3778599.37</v>
      </c>
      <c r="S67" s="12">
        <v>6864348.6299999999</v>
      </c>
      <c r="T67" s="12">
        <v>6864348.6299999999</v>
      </c>
      <c r="U67" s="12">
        <v>0</v>
      </c>
      <c r="V67" s="13">
        <f t="shared" si="15"/>
        <v>6864348.6299999999</v>
      </c>
      <c r="W67" s="14">
        <f t="shared" si="9"/>
        <v>0.35503315152906884</v>
      </c>
      <c r="X67" s="14">
        <f t="shared" si="10"/>
        <v>0.35503315152906884</v>
      </c>
      <c r="Y67" s="14">
        <f t="shared" si="11"/>
        <v>0</v>
      </c>
      <c r="Z67" s="14">
        <f t="shared" si="12"/>
        <v>0.35503315152906884</v>
      </c>
    </row>
    <row r="68" spans="1:26" outlineLevel="2" x14ac:dyDescent="0.35">
      <c r="A68" s="9" t="s">
        <v>356</v>
      </c>
      <c r="B68" s="9" t="s">
        <v>267</v>
      </c>
      <c r="C68" s="9" t="s">
        <v>31</v>
      </c>
      <c r="D68" s="9" t="s">
        <v>39</v>
      </c>
      <c r="E68" s="9" t="s">
        <v>33</v>
      </c>
      <c r="F68" s="10" t="s">
        <v>34</v>
      </c>
      <c r="G68" s="9">
        <v>1111</v>
      </c>
      <c r="H68" s="9">
        <v>3410</v>
      </c>
      <c r="I68" s="11" t="s">
        <v>40</v>
      </c>
      <c r="J68" s="37" t="s">
        <v>447</v>
      </c>
      <c r="K68" s="12">
        <v>47486507</v>
      </c>
      <c r="L68" s="12">
        <v>0</v>
      </c>
      <c r="M68" s="13">
        <f t="shared" si="14"/>
        <v>47486507</v>
      </c>
      <c r="N68" s="12">
        <v>0</v>
      </c>
      <c r="O68" s="12">
        <v>0</v>
      </c>
      <c r="P68" s="12">
        <v>0</v>
      </c>
      <c r="Q68" s="12">
        <v>47486506.780000001</v>
      </c>
      <c r="R68" s="12">
        <v>47486506.780000001</v>
      </c>
      <c r="S68" s="12">
        <v>0.22</v>
      </c>
      <c r="T68" s="12">
        <v>0.22</v>
      </c>
      <c r="U68" s="12">
        <v>0</v>
      </c>
      <c r="V68" s="13">
        <f t="shared" si="15"/>
        <v>0.2199999988079071</v>
      </c>
      <c r="W68" s="14">
        <f t="shared" si="9"/>
        <v>0.99999999536710504</v>
      </c>
      <c r="X68" s="14">
        <f t="shared" si="10"/>
        <v>0.99999999536710504</v>
      </c>
      <c r="Y68" s="14">
        <f t="shared" si="11"/>
        <v>0</v>
      </c>
      <c r="Z68" s="14">
        <f t="shared" si="12"/>
        <v>0.99999999536710504</v>
      </c>
    </row>
    <row r="69" spans="1:26" outlineLevel="2" x14ac:dyDescent="0.35">
      <c r="A69" s="9" t="s">
        <v>356</v>
      </c>
      <c r="B69" s="9" t="s">
        <v>268</v>
      </c>
      <c r="C69" s="9" t="s">
        <v>31</v>
      </c>
      <c r="D69" s="9" t="s">
        <v>39</v>
      </c>
      <c r="E69" s="9" t="s">
        <v>33</v>
      </c>
      <c r="F69" s="10" t="s">
        <v>34</v>
      </c>
      <c r="G69" s="9">
        <v>1111</v>
      </c>
      <c r="H69" s="9">
        <v>3420</v>
      </c>
      <c r="I69" s="11" t="s">
        <v>40</v>
      </c>
      <c r="J69" s="37" t="s">
        <v>447</v>
      </c>
      <c r="K69" s="12">
        <v>3894194</v>
      </c>
      <c r="L69" s="12">
        <v>0</v>
      </c>
      <c r="M69" s="13">
        <f t="shared" si="14"/>
        <v>3894194</v>
      </c>
      <c r="N69" s="12">
        <v>0</v>
      </c>
      <c r="O69" s="12">
        <v>0</v>
      </c>
      <c r="P69" s="12">
        <v>0</v>
      </c>
      <c r="Q69" s="12">
        <v>3894193.94</v>
      </c>
      <c r="R69" s="12">
        <v>3894193.94</v>
      </c>
      <c r="S69" s="12">
        <v>0.06</v>
      </c>
      <c r="T69" s="12">
        <v>0.06</v>
      </c>
      <c r="U69" s="12">
        <v>0</v>
      </c>
      <c r="V69" s="13">
        <f t="shared" si="15"/>
        <v>6.0000000055879354E-2</v>
      </c>
      <c r="W69" s="14">
        <f t="shared" si="9"/>
        <v>0.9999999845924471</v>
      </c>
      <c r="X69" s="14">
        <f t="shared" si="10"/>
        <v>0.9999999845924471</v>
      </c>
      <c r="Y69" s="14">
        <f t="shared" si="11"/>
        <v>0</v>
      </c>
      <c r="Z69" s="14">
        <f t="shared" si="12"/>
        <v>0.9999999845924471</v>
      </c>
    </row>
    <row r="70" spans="1:26" outlineLevel="1" x14ac:dyDescent="0.35">
      <c r="A70" s="24"/>
      <c r="B70" s="24"/>
      <c r="C70" s="24"/>
      <c r="D70" s="24" t="s">
        <v>468</v>
      </c>
      <c r="E70" s="24"/>
      <c r="F70" s="25"/>
      <c r="G70" s="24"/>
      <c r="H70" s="24"/>
      <c r="I70" s="26"/>
      <c r="J70" s="34">
        <f t="shared" ref="J70:V70" si="16">SUBTOTAL(9,J58:J69)</f>
        <v>319114089</v>
      </c>
      <c r="K70" s="27">
        <f t="shared" si="16"/>
        <v>489025931</v>
      </c>
      <c r="L70" s="27">
        <f t="shared" si="16"/>
        <v>0</v>
      </c>
      <c r="M70" s="27">
        <f t="shared" si="16"/>
        <v>489025931</v>
      </c>
      <c r="N70" s="27">
        <f t="shared" si="16"/>
        <v>0</v>
      </c>
      <c r="O70" s="27">
        <f t="shared" si="16"/>
        <v>0</v>
      </c>
      <c r="P70" s="27">
        <f t="shared" si="16"/>
        <v>0</v>
      </c>
      <c r="Q70" s="27">
        <f t="shared" si="16"/>
        <v>343536301.18000001</v>
      </c>
      <c r="R70" s="27">
        <f t="shared" si="16"/>
        <v>343536301.18000001</v>
      </c>
      <c r="S70" s="27">
        <f t="shared" si="16"/>
        <v>145489629.81999999</v>
      </c>
      <c r="T70" s="27">
        <f t="shared" si="16"/>
        <v>145489629.81999999</v>
      </c>
      <c r="U70" s="27">
        <f t="shared" si="16"/>
        <v>0</v>
      </c>
      <c r="V70" s="27">
        <f t="shared" si="16"/>
        <v>145489629.81999999</v>
      </c>
      <c r="W70" s="28">
        <f t="shared" si="9"/>
        <v>0.70249097113829739</v>
      </c>
      <c r="X70" s="28">
        <f t="shared" si="10"/>
        <v>0.70249097113829739</v>
      </c>
      <c r="Y70" s="28">
        <f t="shared" si="11"/>
        <v>0</v>
      </c>
      <c r="Z70" s="28">
        <f t="shared" si="12"/>
        <v>0.70249097113829739</v>
      </c>
    </row>
    <row r="71" spans="1:26" outlineLevel="2" x14ac:dyDescent="0.35">
      <c r="A71" s="18" t="s">
        <v>356</v>
      </c>
      <c r="B71" s="18" t="s">
        <v>267</v>
      </c>
      <c r="C71" s="18" t="s">
        <v>31</v>
      </c>
      <c r="D71" s="18" t="s">
        <v>357</v>
      </c>
      <c r="E71" s="18" t="s">
        <v>33</v>
      </c>
      <c r="F71" s="19" t="s">
        <v>36</v>
      </c>
      <c r="G71" s="18">
        <v>1111</v>
      </c>
      <c r="H71" s="18">
        <v>3410</v>
      </c>
      <c r="I71" s="20" t="s">
        <v>358</v>
      </c>
      <c r="J71" s="21">
        <v>404829121</v>
      </c>
      <c r="K71" s="21">
        <v>360829121</v>
      </c>
      <c r="L71" s="21">
        <v>0</v>
      </c>
      <c r="M71" s="22">
        <f>+K71</f>
        <v>360829121</v>
      </c>
      <c r="N71" s="21">
        <v>0</v>
      </c>
      <c r="O71" s="21">
        <v>158841.09</v>
      </c>
      <c r="P71" s="21">
        <v>0</v>
      </c>
      <c r="Q71" s="21">
        <v>314462717.31</v>
      </c>
      <c r="R71" s="21">
        <v>314462717.31</v>
      </c>
      <c r="S71" s="21">
        <v>46207562.600000001</v>
      </c>
      <c r="T71" s="21">
        <v>46207562.600000001</v>
      </c>
      <c r="U71" s="21">
        <v>0</v>
      </c>
      <c r="V71" s="22">
        <f>+M71-N71-O71-P71-Q71</f>
        <v>46207562.600000024</v>
      </c>
      <c r="W71" s="23">
        <f t="shared" si="9"/>
        <v>0.87150038344604674</v>
      </c>
      <c r="X71" s="23">
        <f t="shared" si="10"/>
        <v>0.87150038344604674</v>
      </c>
      <c r="Y71" s="23">
        <f t="shared" si="11"/>
        <v>4.4021139302667314E-4</v>
      </c>
      <c r="Z71" s="23">
        <f t="shared" si="12"/>
        <v>0.87194059483907338</v>
      </c>
    </row>
    <row r="72" spans="1:26" outlineLevel="2" x14ac:dyDescent="0.35">
      <c r="A72" s="9" t="s">
        <v>356</v>
      </c>
      <c r="B72" s="9" t="s">
        <v>268</v>
      </c>
      <c r="C72" s="9" t="s">
        <v>31</v>
      </c>
      <c r="D72" s="9" t="s">
        <v>357</v>
      </c>
      <c r="E72" s="9" t="s">
        <v>33</v>
      </c>
      <c r="F72" s="10" t="s">
        <v>36</v>
      </c>
      <c r="G72" s="9">
        <v>1111</v>
      </c>
      <c r="H72" s="9">
        <v>3420</v>
      </c>
      <c r="I72" s="11" t="s">
        <v>358</v>
      </c>
      <c r="J72" s="12">
        <v>134141282</v>
      </c>
      <c r="K72" s="12">
        <v>123141280</v>
      </c>
      <c r="L72" s="12">
        <v>0</v>
      </c>
      <c r="M72" s="13">
        <f>+K72</f>
        <v>123141280</v>
      </c>
      <c r="N72" s="12">
        <v>0</v>
      </c>
      <c r="O72" s="12">
        <v>11825.73</v>
      </c>
      <c r="P72" s="12">
        <v>0</v>
      </c>
      <c r="Q72" s="12">
        <v>105788712.89</v>
      </c>
      <c r="R72" s="12">
        <v>105788712.89</v>
      </c>
      <c r="S72" s="12">
        <v>17340741.379999999</v>
      </c>
      <c r="T72" s="12">
        <v>17340741.379999999</v>
      </c>
      <c r="U72" s="12">
        <v>0</v>
      </c>
      <c r="V72" s="13">
        <f>+M72-N72-O72-P72-Q72</f>
        <v>17340741.379999995</v>
      </c>
      <c r="W72" s="14">
        <f t="shared" si="9"/>
        <v>0.85908407716729918</v>
      </c>
      <c r="X72" s="14">
        <f t="shared" si="10"/>
        <v>0.85908407716729918</v>
      </c>
      <c r="Y72" s="14">
        <f t="shared" si="11"/>
        <v>9.6033840154982958E-5</v>
      </c>
      <c r="Z72" s="14">
        <f t="shared" si="12"/>
        <v>0.85918011100745417</v>
      </c>
    </row>
    <row r="73" spans="1:26" outlineLevel="2" x14ac:dyDescent="0.35">
      <c r="A73" s="9" t="s">
        <v>356</v>
      </c>
      <c r="B73" s="9" t="s">
        <v>295</v>
      </c>
      <c r="C73" s="9" t="s">
        <v>31</v>
      </c>
      <c r="D73" s="9" t="s">
        <v>357</v>
      </c>
      <c r="E73" s="9" t="s">
        <v>33</v>
      </c>
      <c r="F73" s="10" t="s">
        <v>36</v>
      </c>
      <c r="G73" s="9">
        <v>1111</v>
      </c>
      <c r="H73" s="9">
        <v>3420</v>
      </c>
      <c r="I73" s="11" t="s">
        <v>358</v>
      </c>
      <c r="J73" s="12">
        <v>60497012</v>
      </c>
      <c r="K73" s="12">
        <v>55497012</v>
      </c>
      <c r="L73" s="12">
        <v>0</v>
      </c>
      <c r="M73" s="13">
        <f>+K73</f>
        <v>55497012</v>
      </c>
      <c r="N73" s="12">
        <v>0</v>
      </c>
      <c r="O73" s="12">
        <v>25264.06</v>
      </c>
      <c r="P73" s="12">
        <v>0</v>
      </c>
      <c r="Q73" s="12">
        <v>47048129.219999999</v>
      </c>
      <c r="R73" s="12">
        <v>47048129.219999999</v>
      </c>
      <c r="S73" s="12">
        <v>8423618.7200000007</v>
      </c>
      <c r="T73" s="12">
        <v>8423618.7200000007</v>
      </c>
      <c r="U73" s="12">
        <v>0</v>
      </c>
      <c r="V73" s="13">
        <f>+M73-N73-O73-P73-Q73</f>
        <v>8423618.7199999988</v>
      </c>
      <c r="W73" s="14">
        <f t="shared" si="9"/>
        <v>0.84775968154826065</v>
      </c>
      <c r="X73" s="14">
        <f t="shared" si="10"/>
        <v>0.84775968154826065</v>
      </c>
      <c r="Y73" s="14">
        <f t="shared" si="11"/>
        <v>4.552327970377937E-4</v>
      </c>
      <c r="Z73" s="14">
        <f t="shared" si="12"/>
        <v>0.84821491434529839</v>
      </c>
    </row>
    <row r="74" spans="1:26" outlineLevel="2" x14ac:dyDescent="0.35">
      <c r="A74" s="9" t="s">
        <v>356</v>
      </c>
      <c r="B74" s="9" t="s">
        <v>426</v>
      </c>
      <c r="C74" s="9" t="s">
        <v>31</v>
      </c>
      <c r="D74" s="9" t="s">
        <v>357</v>
      </c>
      <c r="E74" s="9" t="s">
        <v>33</v>
      </c>
      <c r="F74" s="10" t="s">
        <v>36</v>
      </c>
      <c r="G74" s="9">
        <v>1111</v>
      </c>
      <c r="H74" s="9">
        <v>3480</v>
      </c>
      <c r="I74" s="11" t="s">
        <v>358</v>
      </c>
      <c r="J74" s="12">
        <v>7535155</v>
      </c>
      <c r="K74" s="12">
        <v>7535155</v>
      </c>
      <c r="L74" s="12">
        <v>0</v>
      </c>
      <c r="M74" s="13">
        <f>+K74</f>
        <v>7535155</v>
      </c>
      <c r="N74" s="12">
        <v>0</v>
      </c>
      <c r="O74" s="12">
        <v>0</v>
      </c>
      <c r="P74" s="12">
        <v>0</v>
      </c>
      <c r="Q74" s="12">
        <v>5637837.7000000002</v>
      </c>
      <c r="R74" s="12">
        <v>5637837.7000000002</v>
      </c>
      <c r="S74" s="12">
        <v>1897317.3</v>
      </c>
      <c r="T74" s="12">
        <v>1897317.3</v>
      </c>
      <c r="U74" s="12">
        <v>0</v>
      </c>
      <c r="V74" s="13">
        <f>+M74-N74-O74-P74-Q74</f>
        <v>1897317.2999999998</v>
      </c>
      <c r="W74" s="14">
        <f t="shared" si="9"/>
        <v>0.74820460892974339</v>
      </c>
      <c r="X74" s="14">
        <f t="shared" si="10"/>
        <v>0.74820460892974339</v>
      </c>
      <c r="Y74" s="14">
        <f t="shared" si="11"/>
        <v>0</v>
      </c>
      <c r="Z74" s="14">
        <f t="shared" si="12"/>
        <v>0.74820460892974339</v>
      </c>
    </row>
    <row r="75" spans="1:26" outlineLevel="2" x14ac:dyDescent="0.35">
      <c r="A75" s="9" t="s">
        <v>356</v>
      </c>
      <c r="B75" s="9" t="s">
        <v>440</v>
      </c>
      <c r="C75" s="9" t="s">
        <v>31</v>
      </c>
      <c r="D75" s="9" t="s">
        <v>357</v>
      </c>
      <c r="E75" s="9" t="s">
        <v>33</v>
      </c>
      <c r="F75" s="10" t="s">
        <v>36</v>
      </c>
      <c r="G75" s="9">
        <v>1111</v>
      </c>
      <c r="H75" s="9">
        <v>3480</v>
      </c>
      <c r="I75" s="11" t="s">
        <v>358</v>
      </c>
      <c r="J75" s="12">
        <v>35431323</v>
      </c>
      <c r="K75" s="12">
        <v>33731323</v>
      </c>
      <c r="L75" s="12">
        <v>0</v>
      </c>
      <c r="M75" s="13">
        <f>+K75</f>
        <v>33731323</v>
      </c>
      <c r="N75" s="12">
        <v>0</v>
      </c>
      <c r="O75" s="12">
        <v>19351.189999999999</v>
      </c>
      <c r="P75" s="12">
        <v>0</v>
      </c>
      <c r="Q75" s="12">
        <v>26751897.120000001</v>
      </c>
      <c r="R75" s="12">
        <v>26751897.120000001</v>
      </c>
      <c r="S75" s="12">
        <v>6960074.6900000004</v>
      </c>
      <c r="T75" s="12">
        <v>6960074.6900000004</v>
      </c>
      <c r="U75" s="12">
        <v>0</v>
      </c>
      <c r="V75" s="13">
        <f>+M75-N75-O75-P75-Q75</f>
        <v>6960074.6900000013</v>
      </c>
      <c r="W75" s="14">
        <f t="shared" si="9"/>
        <v>0.79308769240981147</v>
      </c>
      <c r="X75" s="14">
        <f t="shared" si="10"/>
        <v>0.79308769240981147</v>
      </c>
      <c r="Y75" s="14">
        <f t="shared" si="11"/>
        <v>5.7368606621210796E-4</v>
      </c>
      <c r="Z75" s="14">
        <f t="shared" si="12"/>
        <v>0.79366137847602358</v>
      </c>
    </row>
    <row r="76" spans="1:26" outlineLevel="1" x14ac:dyDescent="0.35">
      <c r="A76" s="24"/>
      <c r="B76" s="24"/>
      <c r="C76" s="24"/>
      <c r="D76" s="24" t="s">
        <v>469</v>
      </c>
      <c r="E76" s="24"/>
      <c r="F76" s="25"/>
      <c r="G76" s="24"/>
      <c r="H76" s="24"/>
      <c r="I76" s="26"/>
      <c r="J76" s="27">
        <f t="shared" ref="J76:V76" si="17">SUBTOTAL(9,J71:J75)</f>
        <v>642433893</v>
      </c>
      <c r="K76" s="27">
        <f t="shared" si="17"/>
        <v>580733891</v>
      </c>
      <c r="L76" s="27">
        <f t="shared" si="17"/>
        <v>0</v>
      </c>
      <c r="M76" s="27">
        <f t="shared" si="17"/>
        <v>580733891</v>
      </c>
      <c r="N76" s="27">
        <f t="shared" si="17"/>
        <v>0</v>
      </c>
      <c r="O76" s="27">
        <f t="shared" si="17"/>
        <v>215282.07</v>
      </c>
      <c r="P76" s="27">
        <f t="shared" si="17"/>
        <v>0</v>
      </c>
      <c r="Q76" s="27">
        <f t="shared" si="17"/>
        <v>499689294.23999995</v>
      </c>
      <c r="R76" s="27">
        <f t="shared" si="17"/>
        <v>499689294.23999995</v>
      </c>
      <c r="S76" s="27">
        <f t="shared" si="17"/>
        <v>80829314.689999998</v>
      </c>
      <c r="T76" s="27">
        <f t="shared" si="17"/>
        <v>80829314.689999998</v>
      </c>
      <c r="U76" s="27">
        <f t="shared" si="17"/>
        <v>0</v>
      </c>
      <c r="V76" s="27">
        <f t="shared" si="17"/>
        <v>80829314.690000013</v>
      </c>
      <c r="W76" s="28">
        <f t="shared" si="9"/>
        <v>0.86044452025962426</v>
      </c>
      <c r="X76" s="28">
        <f t="shared" si="10"/>
        <v>0.86044452025962426</v>
      </c>
      <c r="Y76" s="28">
        <f t="shared" si="11"/>
        <v>3.7070691643171209E-4</v>
      </c>
      <c r="Z76" s="28">
        <f t="shared" si="12"/>
        <v>0.86081522717605596</v>
      </c>
    </row>
    <row r="77" spans="1:26" outlineLevel="2" x14ac:dyDescent="0.35">
      <c r="A77" s="18" t="s">
        <v>356</v>
      </c>
      <c r="B77" s="18" t="s">
        <v>267</v>
      </c>
      <c r="C77" s="18" t="s">
        <v>31</v>
      </c>
      <c r="D77" s="18" t="s">
        <v>359</v>
      </c>
      <c r="E77" s="18" t="s">
        <v>33</v>
      </c>
      <c r="F77" s="19" t="s">
        <v>34</v>
      </c>
      <c r="G77" s="18">
        <v>1111</v>
      </c>
      <c r="H77" s="18">
        <v>3410</v>
      </c>
      <c r="I77" s="20" t="s">
        <v>360</v>
      </c>
      <c r="J77" s="21">
        <v>262957819</v>
      </c>
      <c r="K77" s="21">
        <v>367054869</v>
      </c>
      <c r="L77" s="21">
        <v>0</v>
      </c>
      <c r="M77" s="22">
        <f>+K77</f>
        <v>367054869</v>
      </c>
      <c r="N77" s="21">
        <v>0</v>
      </c>
      <c r="O77" s="21">
        <v>142450136.44</v>
      </c>
      <c r="P77" s="21">
        <v>0</v>
      </c>
      <c r="Q77" s="21">
        <v>224604732.56</v>
      </c>
      <c r="R77" s="21">
        <v>214101369.66</v>
      </c>
      <c r="S77" s="21">
        <v>0</v>
      </c>
      <c r="T77" s="21">
        <v>0</v>
      </c>
      <c r="U77" s="21">
        <v>0</v>
      </c>
      <c r="V77" s="22">
        <f>+M77-N77-O77-P77-Q77</f>
        <v>0</v>
      </c>
      <c r="W77" s="23">
        <f t="shared" si="9"/>
        <v>0.61191051128652918</v>
      </c>
      <c r="X77" s="23">
        <f t="shared" si="10"/>
        <v>0.61191051128652918</v>
      </c>
      <c r="Y77" s="23">
        <f t="shared" si="11"/>
        <v>0.38808948871347076</v>
      </c>
      <c r="Z77" s="23">
        <f t="shared" si="12"/>
        <v>1</v>
      </c>
    </row>
    <row r="78" spans="1:26" outlineLevel="2" x14ac:dyDescent="0.35">
      <c r="A78" s="9" t="s">
        <v>356</v>
      </c>
      <c r="B78" s="9" t="s">
        <v>268</v>
      </c>
      <c r="C78" s="9" t="s">
        <v>31</v>
      </c>
      <c r="D78" s="9" t="s">
        <v>359</v>
      </c>
      <c r="E78" s="9" t="s">
        <v>33</v>
      </c>
      <c r="F78" s="10" t="s">
        <v>34</v>
      </c>
      <c r="G78" s="9">
        <v>1111</v>
      </c>
      <c r="H78" s="9">
        <v>3420</v>
      </c>
      <c r="I78" s="11" t="s">
        <v>360</v>
      </c>
      <c r="J78" s="12">
        <v>113219174</v>
      </c>
      <c r="K78" s="12">
        <v>143663237</v>
      </c>
      <c r="L78" s="12">
        <v>0</v>
      </c>
      <c r="M78" s="13">
        <f>+K78</f>
        <v>143663237</v>
      </c>
      <c r="N78" s="12">
        <v>0</v>
      </c>
      <c r="O78" s="12">
        <v>47875883.810000002</v>
      </c>
      <c r="P78" s="12">
        <v>0</v>
      </c>
      <c r="Q78" s="12">
        <v>95787353.189999998</v>
      </c>
      <c r="R78" s="12">
        <v>95304770.510000005</v>
      </c>
      <c r="S78" s="12">
        <v>0</v>
      </c>
      <c r="T78" s="12">
        <v>0</v>
      </c>
      <c r="U78" s="12">
        <v>0</v>
      </c>
      <c r="V78" s="13">
        <f>+M78-N78-O78-P78-Q78</f>
        <v>0</v>
      </c>
      <c r="W78" s="14">
        <f t="shared" si="9"/>
        <v>0.66674923376535078</v>
      </c>
      <c r="X78" s="14">
        <f t="shared" si="10"/>
        <v>0.66674923376535078</v>
      </c>
      <c r="Y78" s="14">
        <f t="shared" si="11"/>
        <v>0.33325076623464917</v>
      </c>
      <c r="Z78" s="14">
        <f t="shared" si="12"/>
        <v>1</v>
      </c>
    </row>
    <row r="79" spans="1:26" outlineLevel="2" x14ac:dyDescent="0.35">
      <c r="A79" s="9" t="s">
        <v>356</v>
      </c>
      <c r="B79" s="9" t="s">
        <v>295</v>
      </c>
      <c r="C79" s="9" t="s">
        <v>31</v>
      </c>
      <c r="D79" s="9" t="s">
        <v>359</v>
      </c>
      <c r="E79" s="9" t="s">
        <v>33</v>
      </c>
      <c r="F79" s="10" t="s">
        <v>34</v>
      </c>
      <c r="G79" s="9">
        <v>1111</v>
      </c>
      <c r="H79" s="9">
        <v>3420</v>
      </c>
      <c r="I79" s="11" t="s">
        <v>360</v>
      </c>
      <c r="J79" s="12">
        <v>48976898</v>
      </c>
      <c r="K79" s="12">
        <v>62531559</v>
      </c>
      <c r="L79" s="12">
        <v>0</v>
      </c>
      <c r="M79" s="13">
        <f>+K79</f>
        <v>62531559</v>
      </c>
      <c r="N79" s="12">
        <v>0</v>
      </c>
      <c r="O79" s="12">
        <v>19284748.359999999</v>
      </c>
      <c r="P79" s="12">
        <v>0</v>
      </c>
      <c r="Q79" s="12">
        <v>43246810.640000001</v>
      </c>
      <c r="R79" s="12">
        <v>41031511.939999998</v>
      </c>
      <c r="S79" s="12">
        <v>0</v>
      </c>
      <c r="T79" s="12">
        <v>0</v>
      </c>
      <c r="U79" s="12">
        <v>0</v>
      </c>
      <c r="V79" s="13">
        <f>+M79-N79-O79-P79-Q79</f>
        <v>0</v>
      </c>
      <c r="W79" s="14">
        <f t="shared" si="9"/>
        <v>0.69159975109528293</v>
      </c>
      <c r="X79" s="14">
        <f t="shared" si="10"/>
        <v>0.69159975109528293</v>
      </c>
      <c r="Y79" s="14">
        <f t="shared" si="11"/>
        <v>0.30840024890471707</v>
      </c>
      <c r="Z79" s="14">
        <f t="shared" si="12"/>
        <v>1</v>
      </c>
    </row>
    <row r="80" spans="1:26" outlineLevel="2" x14ac:dyDescent="0.35">
      <c r="A80" s="9" t="s">
        <v>356</v>
      </c>
      <c r="B80" s="9" t="s">
        <v>426</v>
      </c>
      <c r="C80" s="9" t="s">
        <v>31</v>
      </c>
      <c r="D80" s="9" t="s">
        <v>359</v>
      </c>
      <c r="E80" s="9" t="s">
        <v>33</v>
      </c>
      <c r="F80" s="10" t="s">
        <v>34</v>
      </c>
      <c r="G80" s="9">
        <v>1111</v>
      </c>
      <c r="H80" s="9">
        <v>3480</v>
      </c>
      <c r="I80" s="11" t="s">
        <v>360</v>
      </c>
      <c r="J80" s="12">
        <v>43936778</v>
      </c>
      <c r="K80" s="12">
        <v>84310087</v>
      </c>
      <c r="L80" s="12">
        <v>0</v>
      </c>
      <c r="M80" s="13">
        <f>+K80</f>
        <v>84310087</v>
      </c>
      <c r="N80" s="12">
        <v>0</v>
      </c>
      <c r="O80" s="12">
        <v>34120354.710000001</v>
      </c>
      <c r="P80" s="12">
        <v>0</v>
      </c>
      <c r="Q80" s="12">
        <v>50189732.289999999</v>
      </c>
      <c r="R80" s="12">
        <v>49676841.329999998</v>
      </c>
      <c r="S80" s="12">
        <v>0</v>
      </c>
      <c r="T80" s="12">
        <v>0</v>
      </c>
      <c r="U80" s="12">
        <v>0</v>
      </c>
      <c r="V80" s="13">
        <f>+M80-N80-O80-P80-Q80</f>
        <v>0</v>
      </c>
      <c r="W80" s="14">
        <f t="shared" si="9"/>
        <v>0.59529925867589251</v>
      </c>
      <c r="X80" s="14">
        <f t="shared" si="10"/>
        <v>0.59529925867589251</v>
      </c>
      <c r="Y80" s="14">
        <f t="shared" si="11"/>
        <v>0.40470074132410755</v>
      </c>
      <c r="Z80" s="14">
        <f t="shared" si="12"/>
        <v>1</v>
      </c>
    </row>
    <row r="81" spans="1:26" outlineLevel="2" x14ac:dyDescent="0.35">
      <c r="A81" s="9" t="s">
        <v>356</v>
      </c>
      <c r="B81" s="9" t="s">
        <v>440</v>
      </c>
      <c r="C81" s="9" t="s">
        <v>31</v>
      </c>
      <c r="D81" s="9" t="s">
        <v>359</v>
      </c>
      <c r="E81" s="9" t="s">
        <v>33</v>
      </c>
      <c r="F81" s="10" t="s">
        <v>34</v>
      </c>
      <c r="G81" s="9">
        <v>1111</v>
      </c>
      <c r="H81" s="9">
        <v>3480</v>
      </c>
      <c r="I81" s="11" t="s">
        <v>360</v>
      </c>
      <c r="J81" s="12">
        <v>20060481</v>
      </c>
      <c r="K81" s="12">
        <v>26586078</v>
      </c>
      <c r="L81" s="12">
        <v>0</v>
      </c>
      <c r="M81" s="13">
        <f>+K81</f>
        <v>26586078</v>
      </c>
      <c r="N81" s="12">
        <v>0</v>
      </c>
      <c r="O81" s="12">
        <v>8558387.3000000007</v>
      </c>
      <c r="P81" s="12">
        <v>0</v>
      </c>
      <c r="Q81" s="12">
        <v>18027690.690000001</v>
      </c>
      <c r="R81" s="12">
        <v>17677098.440000001</v>
      </c>
      <c r="S81" s="12">
        <v>0.01</v>
      </c>
      <c r="T81" s="12">
        <v>0.01</v>
      </c>
      <c r="U81" s="12">
        <v>0</v>
      </c>
      <c r="V81" s="13">
        <f>+M81-N81-O81-P81-Q81</f>
        <v>9.9999979138374329E-3</v>
      </c>
      <c r="W81" s="14">
        <f t="shared" si="9"/>
        <v>0.6780876325571602</v>
      </c>
      <c r="X81" s="14">
        <f t="shared" si="10"/>
        <v>0.6780876325571602</v>
      </c>
      <c r="Y81" s="14">
        <f t="shared" si="11"/>
        <v>0.32191236706670312</v>
      </c>
      <c r="Z81" s="14">
        <f t="shared" si="12"/>
        <v>0.99999999962386332</v>
      </c>
    </row>
    <row r="82" spans="1:26" outlineLevel="1" x14ac:dyDescent="0.35">
      <c r="A82" s="24"/>
      <c r="B82" s="24"/>
      <c r="C82" s="24"/>
      <c r="D82" s="24" t="s">
        <v>470</v>
      </c>
      <c r="E82" s="24"/>
      <c r="F82" s="25"/>
      <c r="G82" s="24"/>
      <c r="H82" s="24"/>
      <c r="I82" s="26"/>
      <c r="J82" s="27">
        <f t="shared" ref="J82:V82" si="18">SUBTOTAL(9,J77:J81)</f>
        <v>489151150</v>
      </c>
      <c r="K82" s="27">
        <f t="shared" si="18"/>
        <v>684145830</v>
      </c>
      <c r="L82" s="27">
        <f t="shared" si="18"/>
        <v>0</v>
      </c>
      <c r="M82" s="27">
        <f t="shared" si="18"/>
        <v>684145830</v>
      </c>
      <c r="N82" s="27">
        <f t="shared" si="18"/>
        <v>0</v>
      </c>
      <c r="O82" s="27">
        <f t="shared" si="18"/>
        <v>252289510.62000003</v>
      </c>
      <c r="P82" s="27">
        <f t="shared" si="18"/>
        <v>0</v>
      </c>
      <c r="Q82" s="27">
        <f t="shared" si="18"/>
        <v>431856319.37</v>
      </c>
      <c r="R82" s="27">
        <f t="shared" si="18"/>
        <v>417791591.88</v>
      </c>
      <c r="S82" s="27">
        <f t="shared" si="18"/>
        <v>0.01</v>
      </c>
      <c r="T82" s="27">
        <f t="shared" si="18"/>
        <v>0.01</v>
      </c>
      <c r="U82" s="27">
        <f t="shared" si="18"/>
        <v>0</v>
      </c>
      <c r="V82" s="27">
        <f t="shared" si="18"/>
        <v>9.9999979138374329E-3</v>
      </c>
      <c r="W82" s="28">
        <f t="shared" si="9"/>
        <v>0.63123430770600475</v>
      </c>
      <c r="X82" s="28">
        <f t="shared" si="10"/>
        <v>0.63123430770600475</v>
      </c>
      <c r="Y82" s="28">
        <f t="shared" si="11"/>
        <v>0.36876569227937855</v>
      </c>
      <c r="Z82" s="28">
        <f t="shared" si="12"/>
        <v>0.99999999998538325</v>
      </c>
    </row>
    <row r="83" spans="1:26" outlineLevel="2" x14ac:dyDescent="0.35">
      <c r="A83" s="18" t="s">
        <v>29</v>
      </c>
      <c r="B83" s="18" t="s">
        <v>30</v>
      </c>
      <c r="C83" s="18" t="s">
        <v>31</v>
      </c>
      <c r="D83" s="18" t="s">
        <v>41</v>
      </c>
      <c r="E83" s="18" t="s">
        <v>33</v>
      </c>
      <c r="F83" s="19" t="s">
        <v>34</v>
      </c>
      <c r="G83" s="18">
        <v>1111</v>
      </c>
      <c r="H83" s="18">
        <v>3480</v>
      </c>
      <c r="I83" s="20" t="s">
        <v>42</v>
      </c>
      <c r="J83" s="21">
        <v>39937838</v>
      </c>
      <c r="K83" s="21">
        <v>39937838</v>
      </c>
      <c r="L83" s="21">
        <v>0</v>
      </c>
      <c r="M83" s="22">
        <f>+K83</f>
        <v>39937838</v>
      </c>
      <c r="N83" s="21">
        <v>0</v>
      </c>
      <c r="O83" s="21">
        <v>17317887.640000001</v>
      </c>
      <c r="P83" s="21">
        <v>0</v>
      </c>
      <c r="Q83" s="21">
        <v>22619950.359999999</v>
      </c>
      <c r="R83" s="21">
        <v>22619950.359999999</v>
      </c>
      <c r="S83" s="21">
        <v>0</v>
      </c>
      <c r="T83" s="21">
        <v>0</v>
      </c>
      <c r="U83" s="21">
        <v>0</v>
      </c>
      <c r="V83" s="22">
        <f>+M83-N83-O83-P83-Q83</f>
        <v>0</v>
      </c>
      <c r="W83" s="23">
        <f t="shared" si="9"/>
        <v>0.56637894019200541</v>
      </c>
      <c r="X83" s="23">
        <f t="shared" si="10"/>
        <v>0.56637894019200541</v>
      </c>
      <c r="Y83" s="23">
        <f t="shared" si="11"/>
        <v>0.43362105980799465</v>
      </c>
      <c r="Z83" s="23">
        <f t="shared" si="12"/>
        <v>1</v>
      </c>
    </row>
    <row r="84" spans="1:26" outlineLevel="2" x14ac:dyDescent="0.35">
      <c r="A84" s="9" t="s">
        <v>266</v>
      </c>
      <c r="B84" s="9" t="s">
        <v>267</v>
      </c>
      <c r="C84" s="9" t="s">
        <v>31</v>
      </c>
      <c r="D84" s="9" t="s">
        <v>41</v>
      </c>
      <c r="E84" s="9" t="s">
        <v>33</v>
      </c>
      <c r="F84" s="10" t="s">
        <v>34</v>
      </c>
      <c r="G84" s="9">
        <v>1111</v>
      </c>
      <c r="H84" s="9">
        <v>3480</v>
      </c>
      <c r="I84" s="11" t="s">
        <v>42</v>
      </c>
      <c r="J84" s="12">
        <v>105645960</v>
      </c>
      <c r="K84" s="12">
        <v>105645960</v>
      </c>
      <c r="L84" s="12">
        <v>0</v>
      </c>
      <c r="M84" s="13">
        <f>+K84</f>
        <v>105645960</v>
      </c>
      <c r="N84" s="12">
        <v>0</v>
      </c>
      <c r="O84" s="12">
        <v>0</v>
      </c>
      <c r="P84" s="12">
        <v>0</v>
      </c>
      <c r="Q84" s="12">
        <v>76299857</v>
      </c>
      <c r="R84" s="12">
        <v>76299857</v>
      </c>
      <c r="S84" s="12">
        <v>29346103</v>
      </c>
      <c r="T84" s="12">
        <v>29346103</v>
      </c>
      <c r="U84" s="12">
        <v>0</v>
      </c>
      <c r="V84" s="13">
        <f>+M84-N84-O84-P84-Q84</f>
        <v>29346103</v>
      </c>
      <c r="W84" s="14">
        <f t="shared" si="9"/>
        <v>0.72222219382549036</v>
      </c>
      <c r="X84" s="14">
        <f t="shared" si="10"/>
        <v>0.72222219382549036</v>
      </c>
      <c r="Y84" s="14">
        <f t="shared" si="11"/>
        <v>0</v>
      </c>
      <c r="Z84" s="14">
        <f t="shared" si="12"/>
        <v>0.72222219382549036</v>
      </c>
    </row>
    <row r="85" spans="1:26" outlineLevel="1" x14ac:dyDescent="0.35">
      <c r="A85" s="24"/>
      <c r="B85" s="24"/>
      <c r="C85" s="24"/>
      <c r="D85" s="24" t="s">
        <v>471</v>
      </c>
      <c r="E85" s="24"/>
      <c r="F85" s="25"/>
      <c r="G85" s="24"/>
      <c r="H85" s="24"/>
      <c r="I85" s="26"/>
      <c r="J85" s="27">
        <f t="shared" ref="J85:V85" si="19">SUBTOTAL(9,J83:J84)</f>
        <v>145583798</v>
      </c>
      <c r="K85" s="27">
        <f t="shared" si="19"/>
        <v>145583798</v>
      </c>
      <c r="L85" s="27">
        <f t="shared" si="19"/>
        <v>0</v>
      </c>
      <c r="M85" s="27">
        <f t="shared" si="19"/>
        <v>145583798</v>
      </c>
      <c r="N85" s="27">
        <f t="shared" si="19"/>
        <v>0</v>
      </c>
      <c r="O85" s="27">
        <f t="shared" si="19"/>
        <v>17317887.640000001</v>
      </c>
      <c r="P85" s="27">
        <f t="shared" si="19"/>
        <v>0</v>
      </c>
      <c r="Q85" s="27">
        <f t="shared" si="19"/>
        <v>98919807.359999999</v>
      </c>
      <c r="R85" s="27">
        <f t="shared" si="19"/>
        <v>98919807.359999999</v>
      </c>
      <c r="S85" s="27">
        <f t="shared" si="19"/>
        <v>29346103</v>
      </c>
      <c r="T85" s="27">
        <f t="shared" si="19"/>
        <v>29346103</v>
      </c>
      <c r="U85" s="27">
        <f t="shared" si="19"/>
        <v>0</v>
      </c>
      <c r="V85" s="27">
        <f t="shared" si="19"/>
        <v>29346103</v>
      </c>
      <c r="W85" s="28">
        <f t="shared" si="9"/>
        <v>0.67946989101081157</v>
      </c>
      <c r="X85" s="28">
        <f t="shared" si="10"/>
        <v>0.67946989101081157</v>
      </c>
      <c r="Y85" s="28">
        <f t="shared" si="11"/>
        <v>0.11895477297549278</v>
      </c>
      <c r="Z85" s="28">
        <f t="shared" si="12"/>
        <v>0.79842466398630441</v>
      </c>
    </row>
    <row r="86" spans="1:26" outlineLevel="2" x14ac:dyDescent="0.35">
      <c r="A86" s="18" t="s">
        <v>29</v>
      </c>
      <c r="B86" s="18" t="s">
        <v>30</v>
      </c>
      <c r="C86" s="18" t="s">
        <v>31</v>
      </c>
      <c r="D86" s="18" t="s">
        <v>43</v>
      </c>
      <c r="E86" s="18" t="s">
        <v>33</v>
      </c>
      <c r="F86" s="19" t="s">
        <v>34</v>
      </c>
      <c r="G86" s="18">
        <v>1111</v>
      </c>
      <c r="H86" s="18">
        <v>3480</v>
      </c>
      <c r="I86" s="20" t="s">
        <v>44</v>
      </c>
      <c r="J86" s="21">
        <v>950535064</v>
      </c>
      <c r="K86" s="21">
        <v>969783692</v>
      </c>
      <c r="L86" s="21">
        <v>0</v>
      </c>
      <c r="M86" s="22">
        <f t="shared" ref="M86:M100" si="20">+K86</f>
        <v>969783692</v>
      </c>
      <c r="N86" s="21">
        <v>0</v>
      </c>
      <c r="O86" s="21">
        <v>528607.80000000005</v>
      </c>
      <c r="P86" s="21">
        <v>0</v>
      </c>
      <c r="Q86" s="21">
        <v>861482443.69000006</v>
      </c>
      <c r="R86" s="21">
        <v>861482443.69000006</v>
      </c>
      <c r="S86" s="21">
        <v>107772640.51000001</v>
      </c>
      <c r="T86" s="21">
        <v>107772640.51000001</v>
      </c>
      <c r="U86" s="21">
        <v>0</v>
      </c>
      <c r="V86" s="22">
        <f t="shared" ref="V86:V100" si="21">+M86-N86-O86-P86-Q86</f>
        <v>107772640.50999999</v>
      </c>
      <c r="W86" s="23">
        <f t="shared" si="9"/>
        <v>0.88832432510114845</v>
      </c>
      <c r="X86" s="23">
        <f t="shared" si="10"/>
        <v>0.88832432510114845</v>
      </c>
      <c r="Y86" s="23">
        <f t="shared" si="11"/>
        <v>5.450780461257747E-4</v>
      </c>
      <c r="Z86" s="23">
        <f t="shared" si="12"/>
        <v>0.88886940314727425</v>
      </c>
    </row>
    <row r="87" spans="1:26" outlineLevel="2" x14ac:dyDescent="0.35">
      <c r="A87" s="9" t="s">
        <v>199</v>
      </c>
      <c r="B87" s="9" t="s">
        <v>30</v>
      </c>
      <c r="C87" s="9" t="s">
        <v>31</v>
      </c>
      <c r="D87" s="9" t="s">
        <v>43</v>
      </c>
      <c r="E87" s="9" t="s">
        <v>33</v>
      </c>
      <c r="F87" s="10" t="s">
        <v>34</v>
      </c>
      <c r="G87" s="9">
        <v>1111</v>
      </c>
      <c r="H87" s="9">
        <v>3480</v>
      </c>
      <c r="I87" s="11" t="s">
        <v>44</v>
      </c>
      <c r="J87" s="12">
        <v>1368841343</v>
      </c>
      <c r="K87" s="12">
        <v>1385716106</v>
      </c>
      <c r="L87" s="12">
        <v>0</v>
      </c>
      <c r="M87" s="13">
        <f t="shared" si="20"/>
        <v>1385716106</v>
      </c>
      <c r="N87" s="12">
        <v>0</v>
      </c>
      <c r="O87" s="12">
        <v>224536.64</v>
      </c>
      <c r="P87" s="12">
        <v>0</v>
      </c>
      <c r="Q87" s="12">
        <v>1256178780.9400001</v>
      </c>
      <c r="R87" s="12">
        <v>1256178780.9400001</v>
      </c>
      <c r="S87" s="12">
        <v>129312788.42</v>
      </c>
      <c r="T87" s="12">
        <v>129312788.42</v>
      </c>
      <c r="U87" s="12">
        <v>0</v>
      </c>
      <c r="V87" s="13">
        <f t="shared" si="21"/>
        <v>129312788.41999984</v>
      </c>
      <c r="W87" s="14">
        <f t="shared" si="9"/>
        <v>0.90651957893892021</v>
      </c>
      <c r="X87" s="14">
        <f t="shared" si="10"/>
        <v>0.90651957893892021</v>
      </c>
      <c r="Y87" s="14">
        <f t="shared" si="11"/>
        <v>1.6203653766293168E-4</v>
      </c>
      <c r="Z87" s="14">
        <f t="shared" si="12"/>
        <v>0.9066816154765831</v>
      </c>
    </row>
    <row r="88" spans="1:26" outlineLevel="2" x14ac:dyDescent="0.35">
      <c r="A88" s="9" t="s">
        <v>266</v>
      </c>
      <c r="B88" s="9" t="s">
        <v>267</v>
      </c>
      <c r="C88" s="9" t="s">
        <v>31</v>
      </c>
      <c r="D88" s="9" t="s">
        <v>43</v>
      </c>
      <c r="E88" s="9" t="s">
        <v>33</v>
      </c>
      <c r="F88" s="10" t="s">
        <v>34</v>
      </c>
      <c r="G88" s="9">
        <v>1111</v>
      </c>
      <c r="H88" s="9">
        <v>3480</v>
      </c>
      <c r="I88" s="11" t="s">
        <v>44</v>
      </c>
      <c r="J88" s="12">
        <v>41400108</v>
      </c>
      <c r="K88" s="12">
        <v>57400108</v>
      </c>
      <c r="L88" s="12">
        <v>0</v>
      </c>
      <c r="M88" s="13">
        <f t="shared" si="20"/>
        <v>57400108</v>
      </c>
      <c r="N88" s="12">
        <v>0</v>
      </c>
      <c r="O88" s="12">
        <v>0</v>
      </c>
      <c r="P88" s="12">
        <v>0</v>
      </c>
      <c r="Q88" s="12">
        <v>50724633.899999999</v>
      </c>
      <c r="R88" s="12">
        <v>50724633.899999999</v>
      </c>
      <c r="S88" s="12">
        <v>6675474.0999999996</v>
      </c>
      <c r="T88" s="12">
        <v>6675474.0999999996</v>
      </c>
      <c r="U88" s="12">
        <v>0</v>
      </c>
      <c r="V88" s="13">
        <f t="shared" si="21"/>
        <v>6675474.1000000015</v>
      </c>
      <c r="W88" s="14">
        <f t="shared" si="9"/>
        <v>0.88370276062895214</v>
      </c>
      <c r="X88" s="14">
        <f t="shared" si="10"/>
        <v>0.88370276062895214</v>
      </c>
      <c r="Y88" s="14">
        <f t="shared" si="11"/>
        <v>0</v>
      </c>
      <c r="Z88" s="14">
        <f t="shared" si="12"/>
        <v>0.88370276062895214</v>
      </c>
    </row>
    <row r="89" spans="1:26" outlineLevel="2" x14ac:dyDescent="0.35">
      <c r="A89" s="9" t="s">
        <v>266</v>
      </c>
      <c r="B89" s="9" t="s">
        <v>268</v>
      </c>
      <c r="C89" s="9" t="s">
        <v>31</v>
      </c>
      <c r="D89" s="9" t="s">
        <v>43</v>
      </c>
      <c r="E89" s="9" t="s">
        <v>33</v>
      </c>
      <c r="F89" s="10" t="s">
        <v>34</v>
      </c>
      <c r="G89" s="9">
        <v>1111</v>
      </c>
      <c r="H89" s="9">
        <v>3480</v>
      </c>
      <c r="I89" s="11" t="s">
        <v>44</v>
      </c>
      <c r="J89" s="12">
        <v>941246706</v>
      </c>
      <c r="K89" s="12">
        <v>986801287</v>
      </c>
      <c r="L89" s="12">
        <v>0</v>
      </c>
      <c r="M89" s="13">
        <f t="shared" si="20"/>
        <v>986801287</v>
      </c>
      <c r="N89" s="12">
        <v>0</v>
      </c>
      <c r="O89" s="12">
        <v>298496.88</v>
      </c>
      <c r="P89" s="12">
        <v>0</v>
      </c>
      <c r="Q89" s="12">
        <v>867649395.82000005</v>
      </c>
      <c r="R89" s="12">
        <v>867649395.82000005</v>
      </c>
      <c r="S89" s="12">
        <v>118853394.3</v>
      </c>
      <c r="T89" s="12">
        <v>118853394.3</v>
      </c>
      <c r="U89" s="12">
        <v>0</v>
      </c>
      <c r="V89" s="13">
        <f t="shared" si="21"/>
        <v>118853394.29999995</v>
      </c>
      <c r="W89" s="14">
        <f t="shared" si="9"/>
        <v>0.87925442259784981</v>
      </c>
      <c r="X89" s="14">
        <f t="shared" si="10"/>
        <v>0.87925442259784981</v>
      </c>
      <c r="Y89" s="14">
        <f t="shared" si="11"/>
        <v>3.0248935011776087E-4</v>
      </c>
      <c r="Z89" s="14">
        <f t="shared" si="12"/>
        <v>0.87955691194796759</v>
      </c>
    </row>
    <row r="90" spans="1:26" outlineLevel="2" x14ac:dyDescent="0.35">
      <c r="A90" s="9" t="s">
        <v>266</v>
      </c>
      <c r="B90" s="9" t="s">
        <v>295</v>
      </c>
      <c r="C90" s="9" t="s">
        <v>31</v>
      </c>
      <c r="D90" s="9" t="s">
        <v>43</v>
      </c>
      <c r="E90" s="9" t="s">
        <v>33</v>
      </c>
      <c r="F90" s="10" t="s">
        <v>34</v>
      </c>
      <c r="G90" s="9">
        <v>1111</v>
      </c>
      <c r="H90" s="9">
        <v>3480</v>
      </c>
      <c r="I90" s="11" t="s">
        <v>44</v>
      </c>
      <c r="J90" s="12">
        <v>188183068</v>
      </c>
      <c r="K90" s="12">
        <v>183683068</v>
      </c>
      <c r="L90" s="12">
        <v>0</v>
      </c>
      <c r="M90" s="13">
        <f t="shared" si="20"/>
        <v>183683068</v>
      </c>
      <c r="N90" s="12">
        <v>0</v>
      </c>
      <c r="O90" s="12">
        <v>0</v>
      </c>
      <c r="P90" s="12">
        <v>0</v>
      </c>
      <c r="Q90" s="12">
        <v>161776577.86000001</v>
      </c>
      <c r="R90" s="12">
        <v>161776577.86000001</v>
      </c>
      <c r="S90" s="12">
        <v>21906490.140000001</v>
      </c>
      <c r="T90" s="12">
        <v>21906490.140000001</v>
      </c>
      <c r="U90" s="12">
        <v>0</v>
      </c>
      <c r="V90" s="13">
        <f t="shared" si="21"/>
        <v>21906490.139999986</v>
      </c>
      <c r="W90" s="14">
        <f t="shared" si="9"/>
        <v>0.88073756400889391</v>
      </c>
      <c r="X90" s="14">
        <f t="shared" si="10"/>
        <v>0.88073756400889391</v>
      </c>
      <c r="Y90" s="14">
        <f t="shared" si="11"/>
        <v>0</v>
      </c>
      <c r="Z90" s="14">
        <f t="shared" si="12"/>
        <v>0.88073756400889391</v>
      </c>
    </row>
    <row r="91" spans="1:26" outlineLevel="2" x14ac:dyDescent="0.35">
      <c r="A91" s="9" t="s">
        <v>304</v>
      </c>
      <c r="B91" s="9" t="s">
        <v>30</v>
      </c>
      <c r="C91" s="9" t="s">
        <v>31</v>
      </c>
      <c r="D91" s="9" t="s">
        <v>43</v>
      </c>
      <c r="E91" s="9" t="s">
        <v>33</v>
      </c>
      <c r="F91" s="10" t="s">
        <v>34</v>
      </c>
      <c r="G91" s="9">
        <v>1111</v>
      </c>
      <c r="H91" s="9">
        <v>3480</v>
      </c>
      <c r="I91" s="11" t="s">
        <v>44</v>
      </c>
      <c r="J91" s="12">
        <v>205128525</v>
      </c>
      <c r="K91" s="12">
        <v>205128525</v>
      </c>
      <c r="L91" s="12">
        <v>0</v>
      </c>
      <c r="M91" s="13">
        <f t="shared" si="20"/>
        <v>205128525</v>
      </c>
      <c r="N91" s="12">
        <v>0</v>
      </c>
      <c r="O91" s="12">
        <v>0</v>
      </c>
      <c r="P91" s="12">
        <v>0</v>
      </c>
      <c r="Q91" s="12">
        <v>158078172.75</v>
      </c>
      <c r="R91" s="12">
        <v>158078172.75</v>
      </c>
      <c r="S91" s="12">
        <v>47050352.25</v>
      </c>
      <c r="T91" s="12">
        <v>47050352.25</v>
      </c>
      <c r="U91" s="12">
        <v>0</v>
      </c>
      <c r="V91" s="13">
        <f t="shared" si="21"/>
        <v>47050352.25</v>
      </c>
      <c r="W91" s="14">
        <f t="shared" si="9"/>
        <v>0.77062989045526453</v>
      </c>
      <c r="X91" s="14">
        <f t="shared" si="10"/>
        <v>0.77062989045526453</v>
      </c>
      <c r="Y91" s="14">
        <f t="shared" si="11"/>
        <v>0</v>
      </c>
      <c r="Z91" s="14">
        <f t="shared" si="12"/>
        <v>0.77062989045526453</v>
      </c>
    </row>
    <row r="92" spans="1:26" outlineLevel="2" x14ac:dyDescent="0.35">
      <c r="A92" s="9" t="s">
        <v>312</v>
      </c>
      <c r="B92" s="9" t="s">
        <v>30</v>
      </c>
      <c r="C92" s="9" t="s">
        <v>31</v>
      </c>
      <c r="D92" s="9" t="s">
        <v>43</v>
      </c>
      <c r="E92" s="9" t="s">
        <v>33</v>
      </c>
      <c r="F92" s="10" t="s">
        <v>34</v>
      </c>
      <c r="G92" s="9">
        <v>1111</v>
      </c>
      <c r="H92" s="9">
        <v>3480</v>
      </c>
      <c r="I92" s="11" t="s">
        <v>44</v>
      </c>
      <c r="J92" s="12">
        <v>858716501</v>
      </c>
      <c r="K92" s="12">
        <v>858716501</v>
      </c>
      <c r="L92" s="12">
        <v>0</v>
      </c>
      <c r="M92" s="13">
        <f t="shared" si="20"/>
        <v>858716501</v>
      </c>
      <c r="N92" s="12">
        <v>0</v>
      </c>
      <c r="O92" s="12">
        <v>0</v>
      </c>
      <c r="P92" s="12">
        <v>0</v>
      </c>
      <c r="Q92" s="12">
        <v>715348238.74000001</v>
      </c>
      <c r="R92" s="12">
        <v>715348238.74000001</v>
      </c>
      <c r="S92" s="12">
        <v>143368262.25999999</v>
      </c>
      <c r="T92" s="12">
        <v>143368262.25999999</v>
      </c>
      <c r="U92" s="12">
        <v>0</v>
      </c>
      <c r="V92" s="13">
        <f t="shared" si="21"/>
        <v>143368262.25999999</v>
      </c>
      <c r="W92" s="14">
        <f t="shared" si="9"/>
        <v>0.83304354569518169</v>
      </c>
      <c r="X92" s="14">
        <f t="shared" si="10"/>
        <v>0.83304354569518169</v>
      </c>
      <c r="Y92" s="14">
        <f t="shared" si="11"/>
        <v>0</v>
      </c>
      <c r="Z92" s="14">
        <f t="shared" si="12"/>
        <v>0.83304354569518169</v>
      </c>
    </row>
    <row r="93" spans="1:26" outlineLevel="2" x14ac:dyDescent="0.35">
      <c r="A93" s="9" t="s">
        <v>318</v>
      </c>
      <c r="B93" s="9" t="s">
        <v>30</v>
      </c>
      <c r="C93" s="9" t="s">
        <v>31</v>
      </c>
      <c r="D93" s="9" t="s">
        <v>43</v>
      </c>
      <c r="E93" s="9" t="s">
        <v>33</v>
      </c>
      <c r="F93" s="10" t="s">
        <v>34</v>
      </c>
      <c r="G93" s="9">
        <v>1111</v>
      </c>
      <c r="H93" s="9">
        <v>3480</v>
      </c>
      <c r="I93" s="11" t="s">
        <v>44</v>
      </c>
      <c r="J93" s="12">
        <v>235217624</v>
      </c>
      <c r="K93" s="12">
        <v>230500140</v>
      </c>
      <c r="L93" s="12">
        <v>0</v>
      </c>
      <c r="M93" s="13">
        <f t="shared" si="20"/>
        <v>230500140</v>
      </c>
      <c r="N93" s="12">
        <v>0</v>
      </c>
      <c r="O93" s="12">
        <v>0</v>
      </c>
      <c r="P93" s="12">
        <v>0</v>
      </c>
      <c r="Q93" s="12">
        <v>189630574.41</v>
      </c>
      <c r="R93" s="12">
        <v>189630574.41</v>
      </c>
      <c r="S93" s="12">
        <v>40869565.590000004</v>
      </c>
      <c r="T93" s="12">
        <v>40869565.590000004</v>
      </c>
      <c r="U93" s="12">
        <v>0</v>
      </c>
      <c r="V93" s="13">
        <f t="shared" si="21"/>
        <v>40869565.590000004</v>
      </c>
      <c r="W93" s="14">
        <f t="shared" si="9"/>
        <v>0.82269179710693452</v>
      </c>
      <c r="X93" s="14">
        <f t="shared" si="10"/>
        <v>0.82269179710693452</v>
      </c>
      <c r="Y93" s="14">
        <f t="shared" si="11"/>
        <v>0</v>
      </c>
      <c r="Z93" s="14">
        <f t="shared" si="12"/>
        <v>0.82269179710693452</v>
      </c>
    </row>
    <row r="94" spans="1:26" outlineLevel="2" x14ac:dyDescent="0.35">
      <c r="A94" s="9" t="s">
        <v>320</v>
      </c>
      <c r="B94" s="9" t="s">
        <v>30</v>
      </c>
      <c r="C94" s="9" t="s">
        <v>31</v>
      </c>
      <c r="D94" s="9" t="s">
        <v>43</v>
      </c>
      <c r="E94" s="9" t="s">
        <v>33</v>
      </c>
      <c r="F94" s="10" t="s">
        <v>34</v>
      </c>
      <c r="G94" s="9">
        <v>1111</v>
      </c>
      <c r="H94" s="9">
        <v>3480</v>
      </c>
      <c r="I94" s="11" t="s">
        <v>44</v>
      </c>
      <c r="J94" s="12">
        <v>3868014957</v>
      </c>
      <c r="K94" s="12">
        <v>3916014957</v>
      </c>
      <c r="L94" s="12">
        <v>0</v>
      </c>
      <c r="M94" s="13">
        <f t="shared" si="20"/>
        <v>3916014957</v>
      </c>
      <c r="N94" s="12">
        <v>0</v>
      </c>
      <c r="O94" s="12">
        <v>3674025.72</v>
      </c>
      <c r="P94" s="12">
        <v>0</v>
      </c>
      <c r="Q94" s="12">
        <v>3403281616.9899998</v>
      </c>
      <c r="R94" s="12">
        <v>3403281616.9899998</v>
      </c>
      <c r="S94" s="12">
        <v>509059314.29000002</v>
      </c>
      <c r="T94" s="12">
        <v>509059314.29000002</v>
      </c>
      <c r="U94" s="12">
        <v>0</v>
      </c>
      <c r="V94" s="13">
        <f t="shared" si="21"/>
        <v>509059314.29000044</v>
      </c>
      <c r="W94" s="14">
        <f t="shared" si="9"/>
        <v>0.86906757363286546</v>
      </c>
      <c r="X94" s="14">
        <f t="shared" si="10"/>
        <v>0.86906757363286546</v>
      </c>
      <c r="Y94" s="14">
        <f t="shared" si="11"/>
        <v>9.3820523168139684E-4</v>
      </c>
      <c r="Z94" s="14">
        <f t="shared" si="12"/>
        <v>0.87000577886454689</v>
      </c>
    </row>
    <row r="95" spans="1:26" outlineLevel="2" x14ac:dyDescent="0.35">
      <c r="A95" s="9" t="s">
        <v>326</v>
      </c>
      <c r="B95" s="9" t="s">
        <v>30</v>
      </c>
      <c r="C95" s="9" t="s">
        <v>31</v>
      </c>
      <c r="D95" s="9" t="s">
        <v>43</v>
      </c>
      <c r="E95" s="9" t="s">
        <v>33</v>
      </c>
      <c r="F95" s="10" t="s">
        <v>34</v>
      </c>
      <c r="G95" s="9">
        <v>1111</v>
      </c>
      <c r="H95" s="9">
        <v>3460</v>
      </c>
      <c r="I95" s="11" t="s">
        <v>44</v>
      </c>
      <c r="J95" s="12">
        <v>147158782</v>
      </c>
      <c r="K95" s="12">
        <v>162658782</v>
      </c>
      <c r="L95" s="12">
        <v>0</v>
      </c>
      <c r="M95" s="13">
        <f t="shared" si="20"/>
        <v>162658782</v>
      </c>
      <c r="N95" s="12">
        <v>0</v>
      </c>
      <c r="O95" s="12">
        <v>74868.53</v>
      </c>
      <c r="P95" s="12">
        <v>0</v>
      </c>
      <c r="Q95" s="12">
        <v>139794733.93000001</v>
      </c>
      <c r="R95" s="12">
        <v>139794733.93000001</v>
      </c>
      <c r="S95" s="12">
        <v>22789179.539999999</v>
      </c>
      <c r="T95" s="12">
        <v>22789179.539999999</v>
      </c>
      <c r="U95" s="12">
        <v>0</v>
      </c>
      <c r="V95" s="13">
        <f t="shared" si="21"/>
        <v>22789179.539999992</v>
      </c>
      <c r="W95" s="14">
        <f t="shared" si="9"/>
        <v>0.8594355140935459</v>
      </c>
      <c r="X95" s="14">
        <f t="shared" si="10"/>
        <v>0.8594355140935459</v>
      </c>
      <c r="Y95" s="14">
        <f t="shared" si="11"/>
        <v>4.6027966691647795E-4</v>
      </c>
      <c r="Z95" s="14">
        <f t="shared" si="12"/>
        <v>0.85989579376046243</v>
      </c>
    </row>
    <row r="96" spans="1:26" outlineLevel="2" x14ac:dyDescent="0.35">
      <c r="A96" s="9" t="s">
        <v>356</v>
      </c>
      <c r="B96" s="9" t="s">
        <v>267</v>
      </c>
      <c r="C96" s="9" t="s">
        <v>31</v>
      </c>
      <c r="D96" s="9" t="s">
        <v>43</v>
      </c>
      <c r="E96" s="9" t="s">
        <v>33</v>
      </c>
      <c r="F96" s="10" t="s">
        <v>36</v>
      </c>
      <c r="G96" s="9">
        <v>1111</v>
      </c>
      <c r="H96" s="9">
        <v>3410</v>
      </c>
      <c r="I96" s="11" t="s">
        <v>44</v>
      </c>
      <c r="J96" s="12">
        <v>75645764936</v>
      </c>
      <c r="K96" s="12">
        <v>73293764936</v>
      </c>
      <c r="L96" s="12">
        <v>0</v>
      </c>
      <c r="M96" s="13">
        <f t="shared" si="20"/>
        <v>73293764936</v>
      </c>
      <c r="N96" s="12">
        <v>0</v>
      </c>
      <c r="O96" s="12">
        <v>11462761.25</v>
      </c>
      <c r="P96" s="12">
        <v>0</v>
      </c>
      <c r="Q96" s="12">
        <v>66278278049.809998</v>
      </c>
      <c r="R96" s="12">
        <v>66278278049.809998</v>
      </c>
      <c r="S96" s="12">
        <v>7004024124.9399996</v>
      </c>
      <c r="T96" s="12">
        <v>7004024124.9399996</v>
      </c>
      <c r="U96" s="12">
        <v>0</v>
      </c>
      <c r="V96" s="13">
        <f t="shared" si="21"/>
        <v>7004024124.9400024</v>
      </c>
      <c r="W96" s="14">
        <f t="shared" si="9"/>
        <v>0.90428262359948475</v>
      </c>
      <c r="X96" s="14">
        <f t="shared" si="10"/>
        <v>0.90428262359948475</v>
      </c>
      <c r="Y96" s="14">
        <f t="shared" si="11"/>
        <v>1.5639476645809184E-4</v>
      </c>
      <c r="Z96" s="14">
        <f t="shared" si="12"/>
        <v>0.90443901836594287</v>
      </c>
    </row>
    <row r="97" spans="1:26" outlineLevel="2" x14ac:dyDescent="0.35">
      <c r="A97" s="9" t="s">
        <v>356</v>
      </c>
      <c r="B97" s="9" t="s">
        <v>268</v>
      </c>
      <c r="C97" s="9" t="s">
        <v>31</v>
      </c>
      <c r="D97" s="9" t="s">
        <v>43</v>
      </c>
      <c r="E97" s="9" t="s">
        <v>33</v>
      </c>
      <c r="F97" s="10" t="s">
        <v>36</v>
      </c>
      <c r="G97" s="9">
        <v>1111</v>
      </c>
      <c r="H97" s="9">
        <v>3420</v>
      </c>
      <c r="I97" s="11" t="s">
        <v>44</v>
      </c>
      <c r="J97" s="12">
        <v>41779789192</v>
      </c>
      <c r="K97" s="12">
        <v>41728148356</v>
      </c>
      <c r="L97" s="12">
        <v>0</v>
      </c>
      <c r="M97" s="13">
        <f t="shared" si="20"/>
        <v>41728148356</v>
      </c>
      <c r="N97" s="12">
        <v>0</v>
      </c>
      <c r="O97" s="12">
        <v>15042312.68</v>
      </c>
      <c r="P97" s="12">
        <v>0</v>
      </c>
      <c r="Q97" s="12">
        <v>37993986072.669998</v>
      </c>
      <c r="R97" s="12">
        <v>37993986072.669998</v>
      </c>
      <c r="S97" s="12">
        <v>3719119970.6500001</v>
      </c>
      <c r="T97" s="12">
        <v>3719119970.6500001</v>
      </c>
      <c r="U97" s="12">
        <v>0</v>
      </c>
      <c r="V97" s="13">
        <f t="shared" si="21"/>
        <v>3719119970.6500015</v>
      </c>
      <c r="W97" s="14">
        <f t="shared" si="9"/>
        <v>0.91051214994079466</v>
      </c>
      <c r="X97" s="14">
        <f t="shared" si="10"/>
        <v>0.91051214994079466</v>
      </c>
      <c r="Y97" s="14">
        <f t="shared" si="11"/>
        <v>3.6048358895937203E-4</v>
      </c>
      <c r="Z97" s="14">
        <f t="shared" si="12"/>
        <v>0.91087263352975401</v>
      </c>
    </row>
    <row r="98" spans="1:26" outlineLevel="2" x14ac:dyDescent="0.35">
      <c r="A98" s="9" t="s">
        <v>356</v>
      </c>
      <c r="B98" s="9" t="s">
        <v>295</v>
      </c>
      <c r="C98" s="9" t="s">
        <v>31</v>
      </c>
      <c r="D98" s="9" t="s">
        <v>43</v>
      </c>
      <c r="E98" s="9" t="s">
        <v>33</v>
      </c>
      <c r="F98" s="10" t="s">
        <v>36</v>
      </c>
      <c r="G98" s="9">
        <v>1111</v>
      </c>
      <c r="H98" s="9">
        <v>3420</v>
      </c>
      <c r="I98" s="11" t="s">
        <v>44</v>
      </c>
      <c r="J98" s="12">
        <v>22823196043</v>
      </c>
      <c r="K98" s="12">
        <v>22723196043</v>
      </c>
      <c r="L98" s="12">
        <v>0</v>
      </c>
      <c r="M98" s="13">
        <f t="shared" si="20"/>
        <v>22723196043</v>
      </c>
      <c r="N98" s="12">
        <v>0</v>
      </c>
      <c r="O98" s="12">
        <v>9805496.4199999999</v>
      </c>
      <c r="P98" s="12">
        <v>0</v>
      </c>
      <c r="Q98" s="12">
        <v>20564889646</v>
      </c>
      <c r="R98" s="12">
        <v>20564889646</v>
      </c>
      <c r="S98" s="12">
        <v>2148500900.5799999</v>
      </c>
      <c r="T98" s="12">
        <v>2148500900.5799999</v>
      </c>
      <c r="U98" s="12">
        <v>0</v>
      </c>
      <c r="V98" s="13">
        <f t="shared" si="21"/>
        <v>2148500900.5800018</v>
      </c>
      <c r="W98" s="14">
        <f t="shared" si="9"/>
        <v>0.90501748112740166</v>
      </c>
      <c r="X98" s="14">
        <f t="shared" si="10"/>
        <v>0.90501748112740166</v>
      </c>
      <c r="Y98" s="14">
        <f t="shared" si="11"/>
        <v>4.3151924585981092E-4</v>
      </c>
      <c r="Z98" s="14">
        <f t="shared" si="12"/>
        <v>0.90544900037326148</v>
      </c>
    </row>
    <row r="99" spans="1:26" outlineLevel="2" x14ac:dyDescent="0.35">
      <c r="A99" s="9" t="s">
        <v>356</v>
      </c>
      <c r="B99" s="9" t="s">
        <v>426</v>
      </c>
      <c r="C99" s="9" t="s">
        <v>31</v>
      </c>
      <c r="D99" s="9" t="s">
        <v>43</v>
      </c>
      <c r="E99" s="9" t="s">
        <v>33</v>
      </c>
      <c r="F99" s="10" t="s">
        <v>36</v>
      </c>
      <c r="G99" s="9">
        <v>1111</v>
      </c>
      <c r="H99" s="9">
        <v>3480</v>
      </c>
      <c r="I99" s="11" t="s">
        <v>44</v>
      </c>
      <c r="J99" s="12">
        <v>17980833226</v>
      </c>
      <c r="K99" s="12">
        <v>18095949483</v>
      </c>
      <c r="L99" s="12">
        <v>0</v>
      </c>
      <c r="M99" s="13">
        <f t="shared" si="20"/>
        <v>18095949483</v>
      </c>
      <c r="N99" s="12">
        <v>0</v>
      </c>
      <c r="O99" s="12">
        <v>1652550.96</v>
      </c>
      <c r="P99" s="12">
        <v>0</v>
      </c>
      <c r="Q99" s="12">
        <v>16402427573.35</v>
      </c>
      <c r="R99" s="12">
        <v>16402427573.35</v>
      </c>
      <c r="S99" s="12">
        <v>1691869358.6900001</v>
      </c>
      <c r="T99" s="12">
        <v>1691869358.6900001</v>
      </c>
      <c r="U99" s="12">
        <v>0</v>
      </c>
      <c r="V99" s="13">
        <f t="shared" si="21"/>
        <v>1691869358.6900005</v>
      </c>
      <c r="W99" s="14">
        <f t="shared" si="9"/>
        <v>0.9064143104930219</v>
      </c>
      <c r="X99" s="14">
        <f t="shared" si="10"/>
        <v>0.9064143104930219</v>
      </c>
      <c r="Y99" s="14">
        <f t="shared" si="11"/>
        <v>9.13215944569511E-5</v>
      </c>
      <c r="Z99" s="14">
        <f t="shared" si="12"/>
        <v>0.90650563208747881</v>
      </c>
    </row>
    <row r="100" spans="1:26" ht="34.5" customHeight="1" outlineLevel="2" x14ac:dyDescent="0.35">
      <c r="A100" s="9" t="s">
        <v>356</v>
      </c>
      <c r="B100" s="9" t="s">
        <v>440</v>
      </c>
      <c r="C100" s="9" t="s">
        <v>31</v>
      </c>
      <c r="D100" s="9" t="s">
        <v>43</v>
      </c>
      <c r="E100" s="9" t="s">
        <v>33</v>
      </c>
      <c r="F100" s="10" t="s">
        <v>36</v>
      </c>
      <c r="G100" s="9">
        <v>1111</v>
      </c>
      <c r="H100" s="9">
        <v>3480</v>
      </c>
      <c r="I100" s="11" t="s">
        <v>44</v>
      </c>
      <c r="J100" s="12">
        <v>8950670875</v>
      </c>
      <c r="K100" s="12">
        <v>8964688829</v>
      </c>
      <c r="L100" s="12">
        <v>0</v>
      </c>
      <c r="M100" s="13">
        <f t="shared" si="20"/>
        <v>8964688829</v>
      </c>
      <c r="N100" s="12">
        <v>0</v>
      </c>
      <c r="O100" s="12">
        <v>2623610.1800000002</v>
      </c>
      <c r="P100" s="12">
        <v>0</v>
      </c>
      <c r="Q100" s="12">
        <v>8137558582.6300001</v>
      </c>
      <c r="R100" s="12">
        <v>8137558582.6300001</v>
      </c>
      <c r="S100" s="12">
        <v>824506636.19000006</v>
      </c>
      <c r="T100" s="12">
        <v>824506636.19000006</v>
      </c>
      <c r="U100" s="12">
        <v>0</v>
      </c>
      <c r="V100" s="13">
        <f t="shared" si="21"/>
        <v>824506636.18999958</v>
      </c>
      <c r="W100" s="14">
        <f t="shared" si="9"/>
        <v>0.90773463952320299</v>
      </c>
      <c r="X100" s="14">
        <f t="shared" si="10"/>
        <v>0.90773463952320299</v>
      </c>
      <c r="Y100" s="14">
        <f t="shared" si="11"/>
        <v>2.9266048493650402E-4</v>
      </c>
      <c r="Z100" s="14">
        <f t="shared" si="12"/>
        <v>0.90802730000813947</v>
      </c>
    </row>
    <row r="101" spans="1:26" ht="18" customHeight="1" outlineLevel="1" x14ac:dyDescent="0.35">
      <c r="A101" s="24"/>
      <c r="B101" s="24"/>
      <c r="C101" s="24"/>
      <c r="D101" s="24" t="s">
        <v>472</v>
      </c>
      <c r="E101" s="24"/>
      <c r="F101" s="25"/>
      <c r="G101" s="24"/>
      <c r="H101" s="24"/>
      <c r="I101" s="26"/>
      <c r="J101" s="27">
        <f t="shared" ref="J101:V101" si="22">SUBTOTAL(9,J86:J100)</f>
        <v>175984696950</v>
      </c>
      <c r="K101" s="27">
        <f t="shared" si="22"/>
        <v>173762150813</v>
      </c>
      <c r="L101" s="27">
        <f t="shared" si="22"/>
        <v>0</v>
      </c>
      <c r="M101" s="27">
        <f t="shared" si="22"/>
        <v>173762150813</v>
      </c>
      <c r="N101" s="27">
        <f t="shared" si="22"/>
        <v>0</v>
      </c>
      <c r="O101" s="27">
        <f t="shared" si="22"/>
        <v>45387267.060000002</v>
      </c>
      <c r="P101" s="27">
        <f t="shared" si="22"/>
        <v>0</v>
      </c>
      <c r="Q101" s="27">
        <f t="shared" si="22"/>
        <v>157181085093.48999</v>
      </c>
      <c r="R101" s="27">
        <f t="shared" si="22"/>
        <v>157181085093.48999</v>
      </c>
      <c r="S101" s="27">
        <f t="shared" si="22"/>
        <v>16535678452.450001</v>
      </c>
      <c r="T101" s="27">
        <f t="shared" si="22"/>
        <v>16535678452.450001</v>
      </c>
      <c r="U101" s="27">
        <f t="shared" si="22"/>
        <v>0</v>
      </c>
      <c r="V101" s="27">
        <f t="shared" si="22"/>
        <v>16535678452.450005</v>
      </c>
      <c r="W101" s="28">
        <f t="shared" ref="W101:W164" si="23">+IF(K101=0,0,Q101/K101)</f>
        <v>0.90457607918680583</v>
      </c>
      <c r="X101" s="28">
        <f t="shared" ref="X101:X164" si="24">+IF(M101=0,0,Q101/M101)</f>
        <v>0.90457607918680583</v>
      </c>
      <c r="Y101" s="28">
        <f t="shared" ref="Y101:Y164" si="25">+IF(M101=0,0,(N101+O101+P101)/M101)</f>
        <v>2.6120341425127179E-4</v>
      </c>
      <c r="Z101" s="28">
        <f t="shared" ref="Z101:Z164" si="26">+X101+Y101</f>
        <v>0.90483728260105711</v>
      </c>
    </row>
    <row r="102" spans="1:26" outlineLevel="2" x14ac:dyDescent="0.35">
      <c r="A102" s="18" t="s">
        <v>29</v>
      </c>
      <c r="B102" s="18" t="s">
        <v>30</v>
      </c>
      <c r="C102" s="18" t="s">
        <v>31</v>
      </c>
      <c r="D102" s="18" t="s">
        <v>45</v>
      </c>
      <c r="E102" s="18" t="s">
        <v>33</v>
      </c>
      <c r="F102" s="19" t="s">
        <v>34</v>
      </c>
      <c r="G102" s="18">
        <v>1111</v>
      </c>
      <c r="H102" s="18">
        <v>3480</v>
      </c>
      <c r="I102" s="20" t="s">
        <v>46</v>
      </c>
      <c r="J102" s="21">
        <v>1497442473</v>
      </c>
      <c r="K102" s="21">
        <v>1500634000</v>
      </c>
      <c r="L102" s="21">
        <v>0</v>
      </c>
      <c r="M102" s="22">
        <f t="shared" ref="M102:M116" si="27">+K102</f>
        <v>1500634000</v>
      </c>
      <c r="N102" s="21">
        <v>0</v>
      </c>
      <c r="O102" s="21">
        <v>999984.25</v>
      </c>
      <c r="P102" s="21">
        <v>0</v>
      </c>
      <c r="Q102" s="21">
        <v>1363863839.9000001</v>
      </c>
      <c r="R102" s="21">
        <v>1363863839.9000001</v>
      </c>
      <c r="S102" s="21">
        <v>135770175.84999999</v>
      </c>
      <c r="T102" s="21">
        <v>135770175.84999999</v>
      </c>
      <c r="U102" s="21">
        <v>0</v>
      </c>
      <c r="V102" s="22">
        <f t="shared" ref="V102:V116" si="28">+M102-N102-O102-P102-Q102</f>
        <v>135770175.8499999</v>
      </c>
      <c r="W102" s="23">
        <f t="shared" si="23"/>
        <v>0.90885841577626525</v>
      </c>
      <c r="X102" s="23">
        <f t="shared" si="24"/>
        <v>0.90885841577626525</v>
      </c>
      <c r="Y102" s="23">
        <f t="shared" si="25"/>
        <v>6.6637451237277047E-4</v>
      </c>
      <c r="Z102" s="23">
        <f t="shared" si="26"/>
        <v>0.90952479028863797</v>
      </c>
    </row>
    <row r="103" spans="1:26" outlineLevel="2" x14ac:dyDescent="0.35">
      <c r="A103" s="9" t="s">
        <v>199</v>
      </c>
      <c r="B103" s="9" t="s">
        <v>30</v>
      </c>
      <c r="C103" s="9" t="s">
        <v>31</v>
      </c>
      <c r="D103" s="9" t="s">
        <v>45</v>
      </c>
      <c r="E103" s="9" t="s">
        <v>33</v>
      </c>
      <c r="F103" s="10" t="s">
        <v>34</v>
      </c>
      <c r="G103" s="9">
        <v>1111</v>
      </c>
      <c r="H103" s="9">
        <v>3480</v>
      </c>
      <c r="I103" s="11" t="s">
        <v>46</v>
      </c>
      <c r="J103" s="12">
        <v>1990701603</v>
      </c>
      <c r="K103" s="12">
        <v>1966701603</v>
      </c>
      <c r="L103" s="12">
        <v>0</v>
      </c>
      <c r="M103" s="13">
        <f t="shared" si="27"/>
        <v>1966701603</v>
      </c>
      <c r="N103" s="12">
        <v>0</v>
      </c>
      <c r="O103" s="12">
        <v>885971.17</v>
      </c>
      <c r="P103" s="12">
        <v>0</v>
      </c>
      <c r="Q103" s="12">
        <v>1777668624.9200001</v>
      </c>
      <c r="R103" s="12">
        <v>1777668624.9200001</v>
      </c>
      <c r="S103" s="12">
        <v>188147006.91</v>
      </c>
      <c r="T103" s="12">
        <v>188147006.91</v>
      </c>
      <c r="U103" s="12">
        <v>0</v>
      </c>
      <c r="V103" s="13">
        <f t="shared" si="28"/>
        <v>188147006.90999985</v>
      </c>
      <c r="W103" s="14">
        <f t="shared" si="23"/>
        <v>0.90388324401035236</v>
      </c>
      <c r="X103" s="14">
        <f t="shared" si="24"/>
        <v>0.90388324401035236</v>
      </c>
      <c r="Y103" s="14">
        <f t="shared" si="25"/>
        <v>4.5048581271736528E-4</v>
      </c>
      <c r="Z103" s="14">
        <f t="shared" si="26"/>
        <v>0.9043337298230697</v>
      </c>
    </row>
    <row r="104" spans="1:26" outlineLevel="2" x14ac:dyDescent="0.35">
      <c r="A104" s="9" t="s">
        <v>266</v>
      </c>
      <c r="B104" s="9" t="s">
        <v>267</v>
      </c>
      <c r="C104" s="9" t="s">
        <v>31</v>
      </c>
      <c r="D104" s="9" t="s">
        <v>45</v>
      </c>
      <c r="E104" s="9" t="s">
        <v>33</v>
      </c>
      <c r="F104" s="10" t="s">
        <v>34</v>
      </c>
      <c r="G104" s="9">
        <v>1111</v>
      </c>
      <c r="H104" s="9">
        <v>3480</v>
      </c>
      <c r="I104" s="11" t="s">
        <v>46</v>
      </c>
      <c r="J104" s="12">
        <v>65300512</v>
      </c>
      <c r="K104" s="12">
        <v>74800512</v>
      </c>
      <c r="L104" s="12">
        <v>0</v>
      </c>
      <c r="M104" s="13">
        <f t="shared" si="27"/>
        <v>74800512</v>
      </c>
      <c r="N104" s="12">
        <v>0</v>
      </c>
      <c r="O104" s="12">
        <v>0</v>
      </c>
      <c r="P104" s="12">
        <v>0</v>
      </c>
      <c r="Q104" s="12">
        <v>65139988.18</v>
      </c>
      <c r="R104" s="12">
        <v>65139988.18</v>
      </c>
      <c r="S104" s="12">
        <v>9660523.8200000003</v>
      </c>
      <c r="T104" s="12">
        <v>9660523.8200000003</v>
      </c>
      <c r="U104" s="12">
        <v>0</v>
      </c>
      <c r="V104" s="13">
        <f t="shared" si="28"/>
        <v>9660523.8200000003</v>
      </c>
      <c r="W104" s="14">
        <f t="shared" si="23"/>
        <v>0.87084949605692541</v>
      </c>
      <c r="X104" s="14">
        <f t="shared" si="24"/>
        <v>0.87084949605692541</v>
      </c>
      <c r="Y104" s="14">
        <f t="shared" si="25"/>
        <v>0</v>
      </c>
      <c r="Z104" s="14">
        <f t="shared" si="26"/>
        <v>0.87084949605692541</v>
      </c>
    </row>
    <row r="105" spans="1:26" outlineLevel="2" x14ac:dyDescent="0.35">
      <c r="A105" s="9" t="s">
        <v>266</v>
      </c>
      <c r="B105" s="9" t="s">
        <v>268</v>
      </c>
      <c r="C105" s="9" t="s">
        <v>31</v>
      </c>
      <c r="D105" s="9" t="s">
        <v>45</v>
      </c>
      <c r="E105" s="9" t="s">
        <v>33</v>
      </c>
      <c r="F105" s="10" t="s">
        <v>34</v>
      </c>
      <c r="G105" s="9">
        <v>1111</v>
      </c>
      <c r="H105" s="9">
        <v>3480</v>
      </c>
      <c r="I105" s="11" t="s">
        <v>46</v>
      </c>
      <c r="J105" s="12">
        <v>1148250403</v>
      </c>
      <c r="K105" s="12">
        <v>1152750403</v>
      </c>
      <c r="L105" s="12">
        <v>0</v>
      </c>
      <c r="M105" s="13">
        <f t="shared" si="27"/>
        <v>1152750403</v>
      </c>
      <c r="N105" s="12">
        <v>0</v>
      </c>
      <c r="O105" s="12">
        <v>351980.75</v>
      </c>
      <c r="P105" s="12">
        <v>0</v>
      </c>
      <c r="Q105" s="12">
        <v>1057160059.66</v>
      </c>
      <c r="R105" s="12">
        <v>1057160059.66</v>
      </c>
      <c r="S105" s="12">
        <v>95238362.590000004</v>
      </c>
      <c r="T105" s="12">
        <v>95238362.590000004</v>
      </c>
      <c r="U105" s="12">
        <v>0</v>
      </c>
      <c r="V105" s="13">
        <f t="shared" si="28"/>
        <v>95238362.590000033</v>
      </c>
      <c r="W105" s="14">
        <f t="shared" si="23"/>
        <v>0.91707628720733569</v>
      </c>
      <c r="X105" s="14">
        <f t="shared" si="24"/>
        <v>0.91707628720733569</v>
      </c>
      <c r="Y105" s="14">
        <f t="shared" si="25"/>
        <v>3.0533994964042534E-4</v>
      </c>
      <c r="Z105" s="14">
        <f t="shared" si="26"/>
        <v>0.91738162715697613</v>
      </c>
    </row>
    <row r="106" spans="1:26" outlineLevel="2" x14ac:dyDescent="0.35">
      <c r="A106" s="9" t="s">
        <v>266</v>
      </c>
      <c r="B106" s="9" t="s">
        <v>295</v>
      </c>
      <c r="C106" s="9" t="s">
        <v>31</v>
      </c>
      <c r="D106" s="9" t="s">
        <v>45</v>
      </c>
      <c r="E106" s="9" t="s">
        <v>33</v>
      </c>
      <c r="F106" s="10" t="s">
        <v>34</v>
      </c>
      <c r="G106" s="9">
        <v>1111</v>
      </c>
      <c r="H106" s="9">
        <v>3480</v>
      </c>
      <c r="I106" s="11" t="s">
        <v>46</v>
      </c>
      <c r="J106" s="12">
        <v>224357641</v>
      </c>
      <c r="K106" s="12">
        <v>215857641</v>
      </c>
      <c r="L106" s="12">
        <v>0</v>
      </c>
      <c r="M106" s="13">
        <f t="shared" si="27"/>
        <v>215857641</v>
      </c>
      <c r="N106" s="12">
        <v>0</v>
      </c>
      <c r="O106" s="12">
        <v>0</v>
      </c>
      <c r="P106" s="12">
        <v>0</v>
      </c>
      <c r="Q106" s="12">
        <v>194999024.34</v>
      </c>
      <c r="R106" s="12">
        <v>194999024.34</v>
      </c>
      <c r="S106" s="12">
        <v>20858616.66</v>
      </c>
      <c r="T106" s="12">
        <v>20858616.66</v>
      </c>
      <c r="U106" s="12">
        <v>0</v>
      </c>
      <c r="V106" s="13">
        <f t="shared" si="28"/>
        <v>20858616.659999996</v>
      </c>
      <c r="W106" s="14">
        <f t="shared" si="23"/>
        <v>0.90336864350333568</v>
      </c>
      <c r="X106" s="14">
        <f t="shared" si="24"/>
        <v>0.90336864350333568</v>
      </c>
      <c r="Y106" s="14">
        <f t="shared" si="25"/>
        <v>0</v>
      </c>
      <c r="Z106" s="14">
        <f t="shared" si="26"/>
        <v>0.90336864350333568</v>
      </c>
    </row>
    <row r="107" spans="1:26" outlineLevel="2" x14ac:dyDescent="0.35">
      <c r="A107" s="9" t="s">
        <v>304</v>
      </c>
      <c r="B107" s="9" t="s">
        <v>30</v>
      </c>
      <c r="C107" s="9" t="s">
        <v>31</v>
      </c>
      <c r="D107" s="9" t="s">
        <v>45</v>
      </c>
      <c r="E107" s="9" t="s">
        <v>33</v>
      </c>
      <c r="F107" s="10" t="s">
        <v>34</v>
      </c>
      <c r="G107" s="9">
        <v>1111</v>
      </c>
      <c r="H107" s="9">
        <v>3480</v>
      </c>
      <c r="I107" s="11" t="s">
        <v>46</v>
      </c>
      <c r="J107" s="12">
        <v>406583531</v>
      </c>
      <c r="K107" s="12">
        <v>362481403</v>
      </c>
      <c r="L107" s="12">
        <v>0</v>
      </c>
      <c r="M107" s="13">
        <f t="shared" si="27"/>
        <v>362481403</v>
      </c>
      <c r="N107" s="12">
        <v>0</v>
      </c>
      <c r="O107" s="12">
        <v>0</v>
      </c>
      <c r="P107" s="12">
        <v>0</v>
      </c>
      <c r="Q107" s="12">
        <v>280488437.74000001</v>
      </c>
      <c r="R107" s="12">
        <v>280488437.74000001</v>
      </c>
      <c r="S107" s="12">
        <v>81992965.260000005</v>
      </c>
      <c r="T107" s="12">
        <v>81992965.260000005</v>
      </c>
      <c r="U107" s="12">
        <v>0</v>
      </c>
      <c r="V107" s="13">
        <f t="shared" si="28"/>
        <v>81992965.25999999</v>
      </c>
      <c r="W107" s="14">
        <f t="shared" si="23"/>
        <v>0.77380090514602207</v>
      </c>
      <c r="X107" s="14">
        <f t="shared" si="24"/>
        <v>0.77380090514602207</v>
      </c>
      <c r="Y107" s="14">
        <f t="shared" si="25"/>
        <v>0</v>
      </c>
      <c r="Z107" s="14">
        <f t="shared" si="26"/>
        <v>0.77380090514602207</v>
      </c>
    </row>
    <row r="108" spans="1:26" outlineLevel="2" x14ac:dyDescent="0.35">
      <c r="A108" s="9" t="s">
        <v>312</v>
      </c>
      <c r="B108" s="9" t="s">
        <v>30</v>
      </c>
      <c r="C108" s="9" t="s">
        <v>31</v>
      </c>
      <c r="D108" s="9" t="s">
        <v>45</v>
      </c>
      <c r="E108" s="9" t="s">
        <v>33</v>
      </c>
      <c r="F108" s="10" t="s">
        <v>34</v>
      </c>
      <c r="G108" s="9">
        <v>1111</v>
      </c>
      <c r="H108" s="9">
        <v>3480</v>
      </c>
      <c r="I108" s="11" t="s">
        <v>46</v>
      </c>
      <c r="J108" s="12">
        <v>1194783130</v>
      </c>
      <c r="K108" s="12">
        <v>1162283130</v>
      </c>
      <c r="L108" s="12">
        <v>0</v>
      </c>
      <c r="M108" s="13">
        <f t="shared" si="27"/>
        <v>1162283130</v>
      </c>
      <c r="N108" s="12">
        <v>0</v>
      </c>
      <c r="O108" s="12">
        <v>0</v>
      </c>
      <c r="P108" s="12">
        <v>0</v>
      </c>
      <c r="Q108" s="12">
        <v>1029934163.3200001</v>
      </c>
      <c r="R108" s="12">
        <v>1029934163.3200001</v>
      </c>
      <c r="S108" s="12">
        <v>132348966.68000001</v>
      </c>
      <c r="T108" s="12">
        <v>132348966.68000001</v>
      </c>
      <c r="U108" s="12">
        <v>0</v>
      </c>
      <c r="V108" s="13">
        <f t="shared" si="28"/>
        <v>132348966.67999995</v>
      </c>
      <c r="W108" s="14">
        <f t="shared" si="23"/>
        <v>0.88613018354658568</v>
      </c>
      <c r="X108" s="14">
        <f t="shared" si="24"/>
        <v>0.88613018354658568</v>
      </c>
      <c r="Y108" s="14">
        <f t="shared" si="25"/>
        <v>0</v>
      </c>
      <c r="Z108" s="14">
        <f t="shared" si="26"/>
        <v>0.88613018354658568</v>
      </c>
    </row>
    <row r="109" spans="1:26" outlineLevel="2" x14ac:dyDescent="0.35">
      <c r="A109" s="9" t="s">
        <v>318</v>
      </c>
      <c r="B109" s="9" t="s">
        <v>30</v>
      </c>
      <c r="C109" s="9" t="s">
        <v>31</v>
      </c>
      <c r="D109" s="9" t="s">
        <v>45</v>
      </c>
      <c r="E109" s="9" t="s">
        <v>33</v>
      </c>
      <c r="F109" s="10" t="s">
        <v>34</v>
      </c>
      <c r="G109" s="9">
        <v>1111</v>
      </c>
      <c r="H109" s="9">
        <v>3480</v>
      </c>
      <c r="I109" s="11" t="s">
        <v>46</v>
      </c>
      <c r="J109" s="12">
        <v>275914440</v>
      </c>
      <c r="K109" s="12">
        <v>269231924</v>
      </c>
      <c r="L109" s="12">
        <v>0</v>
      </c>
      <c r="M109" s="13">
        <f t="shared" si="27"/>
        <v>269231924</v>
      </c>
      <c r="N109" s="12">
        <v>0</v>
      </c>
      <c r="O109" s="12">
        <v>2062.5</v>
      </c>
      <c r="P109" s="12">
        <v>0</v>
      </c>
      <c r="Q109" s="12">
        <v>238144534.30000001</v>
      </c>
      <c r="R109" s="12">
        <v>238144534.30000001</v>
      </c>
      <c r="S109" s="12">
        <v>31085327.199999999</v>
      </c>
      <c r="T109" s="12">
        <v>31085327.199999999</v>
      </c>
      <c r="U109" s="12">
        <v>0</v>
      </c>
      <c r="V109" s="13">
        <f t="shared" si="28"/>
        <v>31085327.199999988</v>
      </c>
      <c r="W109" s="14">
        <f t="shared" si="23"/>
        <v>0.88453304779711051</v>
      </c>
      <c r="X109" s="14">
        <f t="shared" si="24"/>
        <v>0.88453304779711051</v>
      </c>
      <c r="Y109" s="14">
        <f t="shared" si="25"/>
        <v>7.660681427957258E-6</v>
      </c>
      <c r="Z109" s="14">
        <f t="shared" si="26"/>
        <v>0.8845407084785385</v>
      </c>
    </row>
    <row r="110" spans="1:26" outlineLevel="2" x14ac:dyDescent="0.35">
      <c r="A110" s="9" t="s">
        <v>320</v>
      </c>
      <c r="B110" s="9" t="s">
        <v>30</v>
      </c>
      <c r="C110" s="9" t="s">
        <v>31</v>
      </c>
      <c r="D110" s="9" t="s">
        <v>45</v>
      </c>
      <c r="E110" s="9" t="s">
        <v>33</v>
      </c>
      <c r="F110" s="10" t="s">
        <v>34</v>
      </c>
      <c r="G110" s="9">
        <v>1111</v>
      </c>
      <c r="H110" s="9">
        <v>3480</v>
      </c>
      <c r="I110" s="11" t="s">
        <v>46</v>
      </c>
      <c r="J110" s="12">
        <v>4517655687</v>
      </c>
      <c r="K110" s="12">
        <v>4524977255</v>
      </c>
      <c r="L110" s="12">
        <v>0</v>
      </c>
      <c r="M110" s="13">
        <f t="shared" si="27"/>
        <v>4524977255</v>
      </c>
      <c r="N110" s="12">
        <v>0</v>
      </c>
      <c r="O110" s="12">
        <v>3269013.91</v>
      </c>
      <c r="P110" s="12">
        <v>0</v>
      </c>
      <c r="Q110" s="12">
        <v>4024282703.77</v>
      </c>
      <c r="R110" s="12">
        <v>4024282703.77</v>
      </c>
      <c r="S110" s="12">
        <v>497425537.31999999</v>
      </c>
      <c r="T110" s="12">
        <v>497425537.31999999</v>
      </c>
      <c r="U110" s="12">
        <v>0</v>
      </c>
      <c r="V110" s="13">
        <f t="shared" si="28"/>
        <v>497425537.32000017</v>
      </c>
      <c r="W110" s="14">
        <f t="shared" si="23"/>
        <v>0.88934871425558137</v>
      </c>
      <c r="X110" s="14">
        <f t="shared" si="24"/>
        <v>0.88934871425558137</v>
      </c>
      <c r="Y110" s="14">
        <f t="shared" si="25"/>
        <v>7.2243764460645896E-4</v>
      </c>
      <c r="Z110" s="14">
        <f t="shared" si="26"/>
        <v>0.89007115190018782</v>
      </c>
    </row>
    <row r="111" spans="1:26" outlineLevel="2" x14ac:dyDescent="0.35">
      <c r="A111" s="9" t="s">
        <v>326</v>
      </c>
      <c r="B111" s="9" t="s">
        <v>30</v>
      </c>
      <c r="C111" s="9" t="s">
        <v>31</v>
      </c>
      <c r="D111" s="9" t="s">
        <v>45</v>
      </c>
      <c r="E111" s="9" t="s">
        <v>33</v>
      </c>
      <c r="F111" s="10" t="s">
        <v>34</v>
      </c>
      <c r="G111" s="9">
        <v>1111</v>
      </c>
      <c r="H111" s="9">
        <v>3460</v>
      </c>
      <c r="I111" s="11" t="s">
        <v>46</v>
      </c>
      <c r="J111" s="12">
        <v>216713850</v>
      </c>
      <c r="K111" s="12">
        <v>221713850</v>
      </c>
      <c r="L111" s="12">
        <v>0</v>
      </c>
      <c r="M111" s="13">
        <f t="shared" si="27"/>
        <v>221713850</v>
      </c>
      <c r="N111" s="12">
        <v>0</v>
      </c>
      <c r="O111" s="12">
        <v>102593.33</v>
      </c>
      <c r="P111" s="12">
        <v>0</v>
      </c>
      <c r="Q111" s="12">
        <v>197285177.21000001</v>
      </c>
      <c r="R111" s="12">
        <v>197285177.21000001</v>
      </c>
      <c r="S111" s="12">
        <v>24326079.460000001</v>
      </c>
      <c r="T111" s="12">
        <v>24326079.460000001</v>
      </c>
      <c r="U111" s="12">
        <v>0</v>
      </c>
      <c r="V111" s="13">
        <f t="shared" si="28"/>
        <v>24326079.459999979</v>
      </c>
      <c r="W111" s="14">
        <f t="shared" si="23"/>
        <v>0.88981891392892243</v>
      </c>
      <c r="X111" s="14">
        <f t="shared" si="24"/>
        <v>0.88981891392892243</v>
      </c>
      <c r="Y111" s="14">
        <f t="shared" si="25"/>
        <v>4.6272855755289982E-4</v>
      </c>
      <c r="Z111" s="14">
        <f t="shared" si="26"/>
        <v>0.89028164248647534</v>
      </c>
    </row>
    <row r="112" spans="1:26" outlineLevel="2" x14ac:dyDescent="0.35">
      <c r="A112" s="9" t="s">
        <v>356</v>
      </c>
      <c r="B112" s="9" t="s">
        <v>267</v>
      </c>
      <c r="C112" s="9" t="s">
        <v>31</v>
      </c>
      <c r="D112" s="9" t="s">
        <v>45</v>
      </c>
      <c r="E112" s="9" t="s">
        <v>33</v>
      </c>
      <c r="F112" s="10" t="s">
        <v>36</v>
      </c>
      <c r="G112" s="9">
        <v>1111</v>
      </c>
      <c r="H112" s="9">
        <v>3410</v>
      </c>
      <c r="I112" s="11" t="s">
        <v>46</v>
      </c>
      <c r="J112" s="12">
        <v>9610156833</v>
      </c>
      <c r="K112" s="12">
        <v>9700156833</v>
      </c>
      <c r="L112" s="12">
        <v>0</v>
      </c>
      <c r="M112" s="13">
        <f t="shared" si="27"/>
        <v>9700156833</v>
      </c>
      <c r="N112" s="12">
        <v>0</v>
      </c>
      <c r="O112" s="12">
        <v>881712.88</v>
      </c>
      <c r="P112" s="12">
        <v>0</v>
      </c>
      <c r="Q112" s="12">
        <v>8728767961.3199997</v>
      </c>
      <c r="R112" s="12">
        <v>8728767961.3199997</v>
      </c>
      <c r="S112" s="12">
        <v>970507158.79999995</v>
      </c>
      <c r="T112" s="12">
        <v>970507158.79999995</v>
      </c>
      <c r="U112" s="12">
        <v>0</v>
      </c>
      <c r="V112" s="13">
        <f t="shared" si="28"/>
        <v>970507158.80000114</v>
      </c>
      <c r="W112" s="14">
        <f t="shared" si="23"/>
        <v>0.89985843647647745</v>
      </c>
      <c r="X112" s="14">
        <f t="shared" si="24"/>
        <v>0.89985843647647745</v>
      </c>
      <c r="Y112" s="14">
        <f t="shared" si="25"/>
        <v>9.0896765400782676E-5</v>
      </c>
      <c r="Z112" s="14">
        <f t="shared" si="26"/>
        <v>0.8999493332418782</v>
      </c>
    </row>
    <row r="113" spans="1:26" outlineLevel="2" x14ac:dyDescent="0.35">
      <c r="A113" s="9" t="s">
        <v>356</v>
      </c>
      <c r="B113" s="9" t="s">
        <v>268</v>
      </c>
      <c r="C113" s="9" t="s">
        <v>31</v>
      </c>
      <c r="D113" s="9" t="s">
        <v>45</v>
      </c>
      <c r="E113" s="9" t="s">
        <v>33</v>
      </c>
      <c r="F113" s="10" t="s">
        <v>36</v>
      </c>
      <c r="G113" s="9">
        <v>1111</v>
      </c>
      <c r="H113" s="9">
        <v>3420</v>
      </c>
      <c r="I113" s="11" t="s">
        <v>46</v>
      </c>
      <c r="J113" s="12">
        <v>7810281577</v>
      </c>
      <c r="K113" s="12">
        <v>7677626816</v>
      </c>
      <c r="L113" s="12">
        <v>0</v>
      </c>
      <c r="M113" s="13">
        <f t="shared" si="27"/>
        <v>7677626816</v>
      </c>
      <c r="N113" s="12">
        <v>0</v>
      </c>
      <c r="O113" s="12">
        <v>1788039.8</v>
      </c>
      <c r="P113" s="12">
        <v>0</v>
      </c>
      <c r="Q113" s="12">
        <v>6907922853.5</v>
      </c>
      <c r="R113" s="12">
        <v>6907922853.5</v>
      </c>
      <c r="S113" s="12">
        <v>767915922.70000005</v>
      </c>
      <c r="T113" s="12">
        <v>767915922.70000005</v>
      </c>
      <c r="U113" s="12">
        <v>0</v>
      </c>
      <c r="V113" s="13">
        <f t="shared" si="28"/>
        <v>767915922.69999981</v>
      </c>
      <c r="W113" s="14">
        <f t="shared" si="23"/>
        <v>0.89974715091700541</v>
      </c>
      <c r="X113" s="14">
        <f t="shared" si="24"/>
        <v>0.89974715091700541</v>
      </c>
      <c r="Y113" s="14">
        <f t="shared" si="25"/>
        <v>2.3288964713337796E-4</v>
      </c>
      <c r="Z113" s="14">
        <f t="shared" si="26"/>
        <v>0.89998004056413883</v>
      </c>
    </row>
    <row r="114" spans="1:26" outlineLevel="2" x14ac:dyDescent="0.35">
      <c r="A114" s="9" t="s">
        <v>356</v>
      </c>
      <c r="B114" s="9" t="s">
        <v>295</v>
      </c>
      <c r="C114" s="9" t="s">
        <v>31</v>
      </c>
      <c r="D114" s="9" t="s">
        <v>45</v>
      </c>
      <c r="E114" s="9" t="s">
        <v>33</v>
      </c>
      <c r="F114" s="10" t="s">
        <v>36</v>
      </c>
      <c r="G114" s="9">
        <v>1111</v>
      </c>
      <c r="H114" s="9">
        <v>3420</v>
      </c>
      <c r="I114" s="11" t="s">
        <v>46</v>
      </c>
      <c r="J114" s="12">
        <v>3369676452</v>
      </c>
      <c r="K114" s="12">
        <v>3369676452</v>
      </c>
      <c r="L114" s="12">
        <v>0</v>
      </c>
      <c r="M114" s="13">
        <f t="shared" si="27"/>
        <v>3369676452</v>
      </c>
      <c r="N114" s="12">
        <v>0</v>
      </c>
      <c r="O114" s="12">
        <v>1125284.08</v>
      </c>
      <c r="P114" s="12">
        <v>0</v>
      </c>
      <c r="Q114" s="12">
        <v>3076052301.6700001</v>
      </c>
      <c r="R114" s="12">
        <v>3076052301.6700001</v>
      </c>
      <c r="S114" s="12">
        <v>292498866.25</v>
      </c>
      <c r="T114" s="12">
        <v>292498866.25</v>
      </c>
      <c r="U114" s="12">
        <v>0</v>
      </c>
      <c r="V114" s="13">
        <f t="shared" si="28"/>
        <v>292498866.25</v>
      </c>
      <c r="W114" s="14">
        <f t="shared" si="23"/>
        <v>0.91286280611430048</v>
      </c>
      <c r="X114" s="14">
        <f t="shared" si="24"/>
        <v>0.91286280611430048</v>
      </c>
      <c r="Y114" s="14">
        <f t="shared" si="25"/>
        <v>3.339442513337183E-4</v>
      </c>
      <c r="Z114" s="14">
        <f t="shared" si="26"/>
        <v>0.91319675036563419</v>
      </c>
    </row>
    <row r="115" spans="1:26" outlineLevel="2" x14ac:dyDescent="0.35">
      <c r="A115" s="9" t="s">
        <v>356</v>
      </c>
      <c r="B115" s="9" t="s">
        <v>426</v>
      </c>
      <c r="C115" s="9" t="s">
        <v>31</v>
      </c>
      <c r="D115" s="9" t="s">
        <v>45</v>
      </c>
      <c r="E115" s="9" t="s">
        <v>33</v>
      </c>
      <c r="F115" s="10" t="s">
        <v>36</v>
      </c>
      <c r="G115" s="9">
        <v>1111</v>
      </c>
      <c r="H115" s="9">
        <v>3480</v>
      </c>
      <c r="I115" s="11" t="s">
        <v>46</v>
      </c>
      <c r="J115" s="12">
        <v>861854380</v>
      </c>
      <c r="K115" s="12">
        <v>861854380</v>
      </c>
      <c r="L115" s="12">
        <v>0</v>
      </c>
      <c r="M115" s="13">
        <f t="shared" si="27"/>
        <v>861854380</v>
      </c>
      <c r="N115" s="12">
        <v>0</v>
      </c>
      <c r="O115" s="12">
        <v>0</v>
      </c>
      <c r="P115" s="12">
        <v>0</v>
      </c>
      <c r="Q115" s="12">
        <v>727027889.03999996</v>
      </c>
      <c r="R115" s="12">
        <v>727027889.03999996</v>
      </c>
      <c r="S115" s="12">
        <v>134826490.96000001</v>
      </c>
      <c r="T115" s="12">
        <v>134826490.96000001</v>
      </c>
      <c r="U115" s="12">
        <v>0</v>
      </c>
      <c r="V115" s="13">
        <f t="shared" si="28"/>
        <v>134826490.96000004</v>
      </c>
      <c r="W115" s="14">
        <f t="shared" si="23"/>
        <v>0.84356233014677018</v>
      </c>
      <c r="X115" s="14">
        <f t="shared" si="24"/>
        <v>0.84356233014677018</v>
      </c>
      <c r="Y115" s="14">
        <f t="shared" si="25"/>
        <v>0</v>
      </c>
      <c r="Z115" s="14">
        <f t="shared" si="26"/>
        <v>0.84356233014677018</v>
      </c>
    </row>
    <row r="116" spans="1:26" outlineLevel="2" x14ac:dyDescent="0.35">
      <c r="A116" s="9" t="s">
        <v>356</v>
      </c>
      <c r="B116" s="9" t="s">
        <v>440</v>
      </c>
      <c r="C116" s="9" t="s">
        <v>31</v>
      </c>
      <c r="D116" s="9" t="s">
        <v>45</v>
      </c>
      <c r="E116" s="9" t="s">
        <v>33</v>
      </c>
      <c r="F116" s="10" t="s">
        <v>36</v>
      </c>
      <c r="G116" s="9">
        <v>1111</v>
      </c>
      <c r="H116" s="9">
        <v>3480</v>
      </c>
      <c r="I116" s="11" t="s">
        <v>46</v>
      </c>
      <c r="J116" s="12">
        <v>2395331851</v>
      </c>
      <c r="K116" s="12">
        <v>2375331851</v>
      </c>
      <c r="L116" s="12">
        <v>0</v>
      </c>
      <c r="M116" s="13">
        <f t="shared" si="27"/>
        <v>2375331851</v>
      </c>
      <c r="N116" s="12">
        <v>0</v>
      </c>
      <c r="O116" s="12">
        <v>859233.58</v>
      </c>
      <c r="P116" s="12">
        <v>0</v>
      </c>
      <c r="Q116" s="12">
        <v>2107163261</v>
      </c>
      <c r="R116" s="12">
        <v>2107163261</v>
      </c>
      <c r="S116" s="12">
        <v>267309356.41999999</v>
      </c>
      <c r="T116" s="12">
        <v>267309356.41999999</v>
      </c>
      <c r="U116" s="12">
        <v>0</v>
      </c>
      <c r="V116" s="13">
        <f t="shared" si="28"/>
        <v>267309356.42000008</v>
      </c>
      <c r="W116" s="14">
        <f t="shared" si="23"/>
        <v>0.88710268424721261</v>
      </c>
      <c r="X116" s="14">
        <f t="shared" si="24"/>
        <v>0.88710268424721261</v>
      </c>
      <c r="Y116" s="14">
        <f t="shared" si="25"/>
        <v>3.617320163657419E-4</v>
      </c>
      <c r="Z116" s="14">
        <f t="shared" si="26"/>
        <v>0.8874644162635783</v>
      </c>
    </row>
    <row r="117" spans="1:26" outlineLevel="1" x14ac:dyDescent="0.35">
      <c r="A117" s="24"/>
      <c r="B117" s="24"/>
      <c r="C117" s="24"/>
      <c r="D117" s="24" t="s">
        <v>473</v>
      </c>
      <c r="E117" s="24"/>
      <c r="F117" s="25"/>
      <c r="G117" s="24"/>
      <c r="H117" s="24"/>
      <c r="I117" s="26"/>
      <c r="J117" s="27">
        <f t="shared" ref="J117:V117" si="29">SUBTOTAL(9,J102:J116)</f>
        <v>35585004363</v>
      </c>
      <c r="K117" s="27">
        <f t="shared" si="29"/>
        <v>35436078053</v>
      </c>
      <c r="L117" s="27">
        <f t="shared" si="29"/>
        <v>0</v>
      </c>
      <c r="M117" s="27">
        <f t="shared" si="29"/>
        <v>35436078053</v>
      </c>
      <c r="N117" s="27">
        <f t="shared" si="29"/>
        <v>0</v>
      </c>
      <c r="O117" s="27">
        <f t="shared" si="29"/>
        <v>10265876.25</v>
      </c>
      <c r="P117" s="27">
        <f t="shared" si="29"/>
        <v>0</v>
      </c>
      <c r="Q117" s="27">
        <f t="shared" si="29"/>
        <v>31775900819.869995</v>
      </c>
      <c r="R117" s="27">
        <f t="shared" si="29"/>
        <v>31775900819.869995</v>
      </c>
      <c r="S117" s="27">
        <f t="shared" si="29"/>
        <v>3649911356.8800001</v>
      </c>
      <c r="T117" s="27">
        <f t="shared" si="29"/>
        <v>3649911356.8800001</v>
      </c>
      <c r="U117" s="27">
        <f t="shared" si="29"/>
        <v>0</v>
      </c>
      <c r="V117" s="27">
        <f t="shared" si="29"/>
        <v>3649911356.8800011</v>
      </c>
      <c r="W117" s="28">
        <f t="shared" si="23"/>
        <v>0.89671043088753621</v>
      </c>
      <c r="X117" s="28">
        <f t="shared" si="24"/>
        <v>0.89671043088753621</v>
      </c>
      <c r="Y117" s="28">
        <f t="shared" si="25"/>
        <v>2.8970125403397729E-4</v>
      </c>
      <c r="Z117" s="28">
        <f t="shared" si="26"/>
        <v>0.89700013214157015</v>
      </c>
    </row>
    <row r="118" spans="1:26" outlineLevel="2" x14ac:dyDescent="0.35">
      <c r="A118" s="18" t="s">
        <v>29</v>
      </c>
      <c r="B118" s="18" t="s">
        <v>30</v>
      </c>
      <c r="C118" s="18" t="s">
        <v>31</v>
      </c>
      <c r="D118" s="18" t="s">
        <v>47</v>
      </c>
      <c r="E118" s="18" t="s">
        <v>33</v>
      </c>
      <c r="F118" s="19" t="s">
        <v>34</v>
      </c>
      <c r="G118" s="18">
        <v>1111</v>
      </c>
      <c r="H118" s="18">
        <v>3480</v>
      </c>
      <c r="I118" s="20" t="s">
        <v>48</v>
      </c>
      <c r="J118" s="21">
        <v>564558249</v>
      </c>
      <c r="K118" s="21">
        <v>580300731</v>
      </c>
      <c r="L118" s="21">
        <v>0</v>
      </c>
      <c r="M118" s="22">
        <f t="shared" ref="M118:M133" si="30">+K118</f>
        <v>580300731</v>
      </c>
      <c r="N118" s="21">
        <v>0</v>
      </c>
      <c r="O118" s="21">
        <v>0</v>
      </c>
      <c r="P118" s="21">
        <v>0</v>
      </c>
      <c r="Q118" s="21">
        <v>9524498.1500000004</v>
      </c>
      <c r="R118" s="21">
        <v>9524498.1500000004</v>
      </c>
      <c r="S118" s="21">
        <v>570776232.85000002</v>
      </c>
      <c r="T118" s="21">
        <v>570776232.85000002</v>
      </c>
      <c r="U118" s="21">
        <v>0</v>
      </c>
      <c r="V118" s="22">
        <f t="shared" ref="V118:V133" si="31">+M118-N118-O118-P118-Q118</f>
        <v>570776232.85000002</v>
      </c>
      <c r="W118" s="23">
        <f t="shared" si="23"/>
        <v>1.6413038345802117E-2</v>
      </c>
      <c r="X118" s="23">
        <f t="shared" si="24"/>
        <v>1.6413038345802117E-2</v>
      </c>
      <c r="Y118" s="23">
        <f t="shared" si="25"/>
        <v>0</v>
      </c>
      <c r="Z118" s="23">
        <f t="shared" si="26"/>
        <v>1.6413038345802117E-2</v>
      </c>
    </row>
    <row r="119" spans="1:26" outlineLevel="2" x14ac:dyDescent="0.35">
      <c r="A119" s="9" t="s">
        <v>199</v>
      </c>
      <c r="B119" s="9" t="s">
        <v>30</v>
      </c>
      <c r="C119" s="9" t="s">
        <v>31</v>
      </c>
      <c r="D119" s="9" t="s">
        <v>47</v>
      </c>
      <c r="E119" s="9" t="s">
        <v>33</v>
      </c>
      <c r="F119" s="10" t="s">
        <v>34</v>
      </c>
      <c r="G119" s="9">
        <v>1111</v>
      </c>
      <c r="H119" s="9">
        <v>3480</v>
      </c>
      <c r="I119" s="11" t="s">
        <v>48</v>
      </c>
      <c r="J119" s="12">
        <v>824044691</v>
      </c>
      <c r="K119" s="12">
        <v>845012754</v>
      </c>
      <c r="L119" s="12">
        <v>0</v>
      </c>
      <c r="M119" s="13">
        <f t="shared" si="30"/>
        <v>845012754</v>
      </c>
      <c r="N119" s="12">
        <v>0</v>
      </c>
      <c r="O119" s="12">
        <v>0</v>
      </c>
      <c r="P119" s="12">
        <v>0</v>
      </c>
      <c r="Q119" s="12">
        <v>17033959.98</v>
      </c>
      <c r="R119" s="12">
        <v>17033959.98</v>
      </c>
      <c r="S119" s="12">
        <v>827978794.01999998</v>
      </c>
      <c r="T119" s="12">
        <v>827978794.01999998</v>
      </c>
      <c r="U119" s="12">
        <v>0</v>
      </c>
      <c r="V119" s="13">
        <f t="shared" si="31"/>
        <v>827978794.01999998</v>
      </c>
      <c r="W119" s="14">
        <f t="shared" si="23"/>
        <v>2.0158228262670698E-2</v>
      </c>
      <c r="X119" s="14">
        <f t="shared" si="24"/>
        <v>2.0158228262670698E-2</v>
      </c>
      <c r="Y119" s="14">
        <f t="shared" si="25"/>
        <v>0</v>
      </c>
      <c r="Z119" s="14">
        <f t="shared" si="26"/>
        <v>2.0158228262670698E-2</v>
      </c>
    </row>
    <row r="120" spans="1:26" outlineLevel="2" x14ac:dyDescent="0.35">
      <c r="A120" s="9" t="s">
        <v>266</v>
      </c>
      <c r="B120" s="9" t="s">
        <v>267</v>
      </c>
      <c r="C120" s="9" t="s">
        <v>31</v>
      </c>
      <c r="D120" s="9" t="s">
        <v>47</v>
      </c>
      <c r="E120" s="9" t="s">
        <v>33</v>
      </c>
      <c r="F120" s="10" t="s">
        <v>34</v>
      </c>
      <c r="G120" s="9">
        <v>1111</v>
      </c>
      <c r="H120" s="9">
        <v>3480</v>
      </c>
      <c r="I120" s="11" t="s">
        <v>48</v>
      </c>
      <c r="J120" s="12">
        <v>24497713</v>
      </c>
      <c r="K120" s="12">
        <v>29497713</v>
      </c>
      <c r="L120" s="12">
        <v>0</v>
      </c>
      <c r="M120" s="13">
        <f t="shared" si="30"/>
        <v>29497713</v>
      </c>
      <c r="N120" s="12">
        <v>0</v>
      </c>
      <c r="O120" s="12">
        <v>0</v>
      </c>
      <c r="P120" s="12">
        <v>0</v>
      </c>
      <c r="Q120" s="12">
        <v>490748.92</v>
      </c>
      <c r="R120" s="12">
        <v>490748.92</v>
      </c>
      <c r="S120" s="12">
        <v>29006964.079999998</v>
      </c>
      <c r="T120" s="12">
        <v>29006964.079999998</v>
      </c>
      <c r="U120" s="12">
        <v>0</v>
      </c>
      <c r="V120" s="13">
        <f t="shared" si="31"/>
        <v>29006964.079999998</v>
      </c>
      <c r="W120" s="14">
        <f t="shared" si="23"/>
        <v>1.6636846388735287E-2</v>
      </c>
      <c r="X120" s="14">
        <f t="shared" si="24"/>
        <v>1.6636846388735287E-2</v>
      </c>
      <c r="Y120" s="14">
        <f t="shared" si="25"/>
        <v>0</v>
      </c>
      <c r="Z120" s="14">
        <f t="shared" si="26"/>
        <v>1.6636846388735287E-2</v>
      </c>
    </row>
    <row r="121" spans="1:26" outlineLevel="2" x14ac:dyDescent="0.35">
      <c r="A121" s="9" t="s">
        <v>266</v>
      </c>
      <c r="B121" s="9" t="s">
        <v>268</v>
      </c>
      <c r="C121" s="9" t="s">
        <v>31</v>
      </c>
      <c r="D121" s="9" t="s">
        <v>47</v>
      </c>
      <c r="E121" s="9" t="s">
        <v>33</v>
      </c>
      <c r="F121" s="10" t="s">
        <v>34</v>
      </c>
      <c r="G121" s="9">
        <v>1111</v>
      </c>
      <c r="H121" s="9">
        <v>3480</v>
      </c>
      <c r="I121" s="11" t="s">
        <v>48</v>
      </c>
      <c r="J121" s="12">
        <v>461853266</v>
      </c>
      <c r="K121" s="12">
        <v>461874232</v>
      </c>
      <c r="L121" s="12">
        <v>0</v>
      </c>
      <c r="M121" s="13">
        <f t="shared" si="30"/>
        <v>461874232</v>
      </c>
      <c r="N121" s="12">
        <v>0</v>
      </c>
      <c r="O121" s="12">
        <v>0</v>
      </c>
      <c r="P121" s="12">
        <v>0</v>
      </c>
      <c r="Q121" s="12">
        <v>6678096.5700000003</v>
      </c>
      <c r="R121" s="12">
        <v>6678096.5700000003</v>
      </c>
      <c r="S121" s="12">
        <v>455196135.43000001</v>
      </c>
      <c r="T121" s="12">
        <v>455196135.43000001</v>
      </c>
      <c r="U121" s="12">
        <v>0</v>
      </c>
      <c r="V121" s="13">
        <f t="shared" si="31"/>
        <v>455196135.43000001</v>
      </c>
      <c r="W121" s="14">
        <f t="shared" si="23"/>
        <v>1.4458690499105394E-2</v>
      </c>
      <c r="X121" s="14">
        <f t="shared" si="24"/>
        <v>1.4458690499105394E-2</v>
      </c>
      <c r="Y121" s="14">
        <f t="shared" si="25"/>
        <v>0</v>
      </c>
      <c r="Z121" s="14">
        <f t="shared" si="26"/>
        <v>1.4458690499105394E-2</v>
      </c>
    </row>
    <row r="122" spans="1:26" outlineLevel="2" x14ac:dyDescent="0.35">
      <c r="A122" s="9" t="s">
        <v>266</v>
      </c>
      <c r="B122" s="9" t="s">
        <v>295</v>
      </c>
      <c r="C122" s="9" t="s">
        <v>31</v>
      </c>
      <c r="D122" s="9" t="s">
        <v>47</v>
      </c>
      <c r="E122" s="9" t="s">
        <v>33</v>
      </c>
      <c r="F122" s="10" t="s">
        <v>34</v>
      </c>
      <c r="G122" s="9">
        <v>1111</v>
      </c>
      <c r="H122" s="9">
        <v>3480</v>
      </c>
      <c r="I122" s="11" t="s">
        <v>48</v>
      </c>
      <c r="J122" s="12">
        <v>90450558</v>
      </c>
      <c r="K122" s="12">
        <v>92698497</v>
      </c>
      <c r="L122" s="12">
        <v>0</v>
      </c>
      <c r="M122" s="13">
        <f t="shared" si="30"/>
        <v>92698497</v>
      </c>
      <c r="N122" s="12">
        <v>0</v>
      </c>
      <c r="O122" s="12">
        <v>0</v>
      </c>
      <c r="P122" s="12">
        <v>0</v>
      </c>
      <c r="Q122" s="12">
        <v>1354310.59</v>
      </c>
      <c r="R122" s="12">
        <v>1354310.59</v>
      </c>
      <c r="S122" s="12">
        <v>91344186.409999996</v>
      </c>
      <c r="T122" s="12">
        <v>91344186.409999996</v>
      </c>
      <c r="U122" s="12">
        <v>0</v>
      </c>
      <c r="V122" s="13">
        <f t="shared" si="31"/>
        <v>91344186.409999996</v>
      </c>
      <c r="W122" s="14">
        <f t="shared" si="23"/>
        <v>1.4609844105670884E-2</v>
      </c>
      <c r="X122" s="14">
        <f t="shared" si="24"/>
        <v>1.4609844105670884E-2</v>
      </c>
      <c r="Y122" s="14">
        <f t="shared" si="25"/>
        <v>0</v>
      </c>
      <c r="Z122" s="14">
        <f t="shared" si="26"/>
        <v>1.4609844105670884E-2</v>
      </c>
    </row>
    <row r="123" spans="1:26" outlineLevel="2" x14ac:dyDescent="0.35">
      <c r="A123" s="9" t="s">
        <v>304</v>
      </c>
      <c r="B123" s="9" t="s">
        <v>30</v>
      </c>
      <c r="C123" s="9" t="s">
        <v>31</v>
      </c>
      <c r="D123" s="9" t="s">
        <v>47</v>
      </c>
      <c r="E123" s="9" t="s">
        <v>33</v>
      </c>
      <c r="F123" s="10" t="s">
        <v>34</v>
      </c>
      <c r="G123" s="9">
        <v>1111</v>
      </c>
      <c r="H123" s="9">
        <v>3480</v>
      </c>
      <c r="I123" s="11" t="s">
        <v>48</v>
      </c>
      <c r="J123" s="12">
        <v>129292782</v>
      </c>
      <c r="K123" s="12">
        <v>137935132</v>
      </c>
      <c r="L123" s="12">
        <v>0</v>
      </c>
      <c r="M123" s="13">
        <f t="shared" si="30"/>
        <v>137935132</v>
      </c>
      <c r="N123" s="12">
        <v>0</v>
      </c>
      <c r="O123" s="12">
        <v>0</v>
      </c>
      <c r="P123" s="12">
        <v>0</v>
      </c>
      <c r="Q123" s="12">
        <v>2433701.9500000002</v>
      </c>
      <c r="R123" s="12">
        <v>2433701.9500000002</v>
      </c>
      <c r="S123" s="12">
        <v>135501430.05000001</v>
      </c>
      <c r="T123" s="12">
        <v>135501430.05000001</v>
      </c>
      <c r="U123" s="12">
        <v>0</v>
      </c>
      <c r="V123" s="13">
        <f t="shared" si="31"/>
        <v>135501430.05000001</v>
      </c>
      <c r="W123" s="14">
        <f t="shared" si="23"/>
        <v>1.7643814992688012E-2</v>
      </c>
      <c r="X123" s="14">
        <f t="shared" si="24"/>
        <v>1.7643814992688012E-2</v>
      </c>
      <c r="Y123" s="14">
        <f t="shared" si="25"/>
        <v>0</v>
      </c>
      <c r="Z123" s="14">
        <f t="shared" si="26"/>
        <v>1.7643814992688012E-2</v>
      </c>
    </row>
    <row r="124" spans="1:26" outlineLevel="2" x14ac:dyDescent="0.35">
      <c r="A124" s="9" t="s">
        <v>312</v>
      </c>
      <c r="B124" s="9" t="s">
        <v>30</v>
      </c>
      <c r="C124" s="9" t="s">
        <v>31</v>
      </c>
      <c r="D124" s="9" t="s">
        <v>47</v>
      </c>
      <c r="E124" s="9" t="s">
        <v>33</v>
      </c>
      <c r="F124" s="10" t="s">
        <v>34</v>
      </c>
      <c r="G124" s="9">
        <v>1111</v>
      </c>
      <c r="H124" s="9">
        <v>3480</v>
      </c>
      <c r="I124" s="11" t="s">
        <v>48</v>
      </c>
      <c r="J124" s="12">
        <v>442239355</v>
      </c>
      <c r="K124" s="12">
        <v>441213547</v>
      </c>
      <c r="L124" s="12">
        <v>0</v>
      </c>
      <c r="M124" s="13">
        <f t="shared" si="30"/>
        <v>441213547</v>
      </c>
      <c r="N124" s="12">
        <v>0</v>
      </c>
      <c r="O124" s="12">
        <v>0</v>
      </c>
      <c r="P124" s="12">
        <v>0</v>
      </c>
      <c r="Q124" s="12">
        <v>8086147.1200000001</v>
      </c>
      <c r="R124" s="12">
        <v>8086147.1200000001</v>
      </c>
      <c r="S124" s="12">
        <v>433127399.88</v>
      </c>
      <c r="T124" s="12">
        <v>433127399.88</v>
      </c>
      <c r="U124" s="12">
        <v>0</v>
      </c>
      <c r="V124" s="13">
        <f t="shared" si="31"/>
        <v>433127399.88</v>
      </c>
      <c r="W124" s="14">
        <f t="shared" si="23"/>
        <v>1.8327059934993339E-2</v>
      </c>
      <c r="X124" s="14">
        <f t="shared" si="24"/>
        <v>1.8327059934993339E-2</v>
      </c>
      <c r="Y124" s="14">
        <f t="shared" si="25"/>
        <v>0</v>
      </c>
      <c r="Z124" s="14">
        <f t="shared" si="26"/>
        <v>1.8327059934993339E-2</v>
      </c>
    </row>
    <row r="125" spans="1:26" outlineLevel="2" x14ac:dyDescent="0.35">
      <c r="A125" s="9" t="s">
        <v>318</v>
      </c>
      <c r="B125" s="9" t="s">
        <v>30</v>
      </c>
      <c r="C125" s="9" t="s">
        <v>31</v>
      </c>
      <c r="D125" s="9" t="s">
        <v>47</v>
      </c>
      <c r="E125" s="9" t="s">
        <v>33</v>
      </c>
      <c r="F125" s="10" t="s">
        <v>34</v>
      </c>
      <c r="G125" s="9">
        <v>1111</v>
      </c>
      <c r="H125" s="9">
        <v>3480</v>
      </c>
      <c r="I125" s="11" t="s">
        <v>48</v>
      </c>
      <c r="J125" s="12">
        <v>108345675</v>
      </c>
      <c r="K125" s="12">
        <v>108257674</v>
      </c>
      <c r="L125" s="12">
        <v>0</v>
      </c>
      <c r="M125" s="13">
        <f t="shared" si="30"/>
        <v>108257674</v>
      </c>
      <c r="N125" s="12">
        <v>0</v>
      </c>
      <c r="O125" s="12">
        <v>0</v>
      </c>
      <c r="P125" s="12">
        <v>0</v>
      </c>
      <c r="Q125" s="12">
        <v>1522207.62</v>
      </c>
      <c r="R125" s="12">
        <v>1522207.62</v>
      </c>
      <c r="S125" s="12">
        <v>106735466.38</v>
      </c>
      <c r="T125" s="12">
        <v>106735466.38</v>
      </c>
      <c r="U125" s="12">
        <v>0</v>
      </c>
      <c r="V125" s="13">
        <f t="shared" si="31"/>
        <v>106735466.38</v>
      </c>
      <c r="W125" s="14">
        <f t="shared" si="23"/>
        <v>1.4060967354609892E-2</v>
      </c>
      <c r="X125" s="14">
        <f t="shared" si="24"/>
        <v>1.4060967354609892E-2</v>
      </c>
      <c r="Y125" s="14">
        <f t="shared" si="25"/>
        <v>0</v>
      </c>
      <c r="Z125" s="14">
        <f t="shared" si="26"/>
        <v>1.4060967354609892E-2</v>
      </c>
    </row>
    <row r="126" spans="1:26" outlineLevel="2" x14ac:dyDescent="0.35">
      <c r="A126" s="9" t="s">
        <v>320</v>
      </c>
      <c r="B126" s="9" t="s">
        <v>30</v>
      </c>
      <c r="C126" s="9" t="s">
        <v>31</v>
      </c>
      <c r="D126" s="9" t="s">
        <v>47</v>
      </c>
      <c r="E126" s="9" t="s">
        <v>33</v>
      </c>
      <c r="F126" s="10" t="s">
        <v>34</v>
      </c>
      <c r="G126" s="9">
        <v>1111</v>
      </c>
      <c r="H126" s="9">
        <v>3480</v>
      </c>
      <c r="I126" s="11" t="s">
        <v>48</v>
      </c>
      <c r="J126" s="12">
        <v>1953470654</v>
      </c>
      <c r="K126" s="12">
        <v>2007887428</v>
      </c>
      <c r="L126" s="12">
        <v>0</v>
      </c>
      <c r="M126" s="13">
        <f t="shared" si="30"/>
        <v>2007887428</v>
      </c>
      <c r="N126" s="12">
        <v>0</v>
      </c>
      <c r="O126" s="12">
        <v>0</v>
      </c>
      <c r="P126" s="12">
        <v>0</v>
      </c>
      <c r="Q126" s="12">
        <v>31561386.25</v>
      </c>
      <c r="R126" s="12">
        <v>31561386.25</v>
      </c>
      <c r="S126" s="12">
        <v>1976326041.75</v>
      </c>
      <c r="T126" s="12">
        <v>1976326041.75</v>
      </c>
      <c r="U126" s="12">
        <v>0</v>
      </c>
      <c r="V126" s="13">
        <f t="shared" si="31"/>
        <v>1976326041.75</v>
      </c>
      <c r="W126" s="14">
        <f t="shared" si="23"/>
        <v>1.5718703055697402E-2</v>
      </c>
      <c r="X126" s="14">
        <f t="shared" si="24"/>
        <v>1.5718703055697402E-2</v>
      </c>
      <c r="Y126" s="14">
        <f t="shared" si="25"/>
        <v>0</v>
      </c>
      <c r="Z126" s="14">
        <f t="shared" si="26"/>
        <v>1.5718703055697402E-2</v>
      </c>
    </row>
    <row r="127" spans="1:26" outlineLevel="2" x14ac:dyDescent="0.35">
      <c r="A127" s="9" t="s">
        <v>326</v>
      </c>
      <c r="B127" s="9" t="s">
        <v>30</v>
      </c>
      <c r="C127" s="9" t="s">
        <v>31</v>
      </c>
      <c r="D127" s="9" t="s">
        <v>47</v>
      </c>
      <c r="E127" s="9" t="s">
        <v>33</v>
      </c>
      <c r="F127" s="10" t="s">
        <v>34</v>
      </c>
      <c r="G127" s="9">
        <v>1111</v>
      </c>
      <c r="H127" s="9">
        <v>3460</v>
      </c>
      <c r="I127" s="11" t="s">
        <v>48</v>
      </c>
      <c r="J127" s="12">
        <v>78276078</v>
      </c>
      <c r="K127" s="12">
        <v>81624426</v>
      </c>
      <c r="L127" s="12">
        <v>0</v>
      </c>
      <c r="M127" s="13">
        <f t="shared" si="30"/>
        <v>81624426</v>
      </c>
      <c r="N127" s="12">
        <v>0</v>
      </c>
      <c r="O127" s="12">
        <v>0</v>
      </c>
      <c r="P127" s="12">
        <v>0</v>
      </c>
      <c r="Q127" s="12">
        <v>1423836.29</v>
      </c>
      <c r="R127" s="12">
        <v>1423836.29</v>
      </c>
      <c r="S127" s="12">
        <v>80200589.709999993</v>
      </c>
      <c r="T127" s="12">
        <v>80200589.709999993</v>
      </c>
      <c r="U127" s="12">
        <v>0</v>
      </c>
      <c r="V127" s="13">
        <f t="shared" si="31"/>
        <v>80200589.709999993</v>
      </c>
      <c r="W127" s="14">
        <f t="shared" si="23"/>
        <v>1.7443752560048632E-2</v>
      </c>
      <c r="X127" s="14">
        <f t="shared" si="24"/>
        <v>1.7443752560048632E-2</v>
      </c>
      <c r="Y127" s="14">
        <f t="shared" si="25"/>
        <v>0</v>
      </c>
      <c r="Z127" s="14">
        <f t="shared" si="26"/>
        <v>1.7443752560048632E-2</v>
      </c>
    </row>
    <row r="128" spans="1:26" outlineLevel="2" x14ac:dyDescent="0.35">
      <c r="A128" s="9" t="s">
        <v>356</v>
      </c>
      <c r="B128" s="9" t="s">
        <v>267</v>
      </c>
      <c r="C128" s="9" t="s">
        <v>31</v>
      </c>
      <c r="D128" s="9" t="s">
        <v>47</v>
      </c>
      <c r="E128" s="9" t="s">
        <v>33</v>
      </c>
      <c r="F128" s="10" t="s">
        <v>34</v>
      </c>
      <c r="G128" s="9">
        <v>1111</v>
      </c>
      <c r="H128" s="9">
        <v>3410</v>
      </c>
      <c r="I128" s="11" t="s">
        <v>48</v>
      </c>
      <c r="J128" s="12">
        <v>7371102088</v>
      </c>
      <c r="K128" s="12">
        <v>45884346423.870003</v>
      </c>
      <c r="L128" s="12">
        <v>0</v>
      </c>
      <c r="M128" s="13">
        <f t="shared" si="30"/>
        <v>45884346423.870003</v>
      </c>
      <c r="N128" s="12">
        <v>0</v>
      </c>
      <c r="O128" s="12">
        <v>0</v>
      </c>
      <c r="P128" s="12">
        <v>0</v>
      </c>
      <c r="Q128" s="12">
        <v>1558978922.3800001</v>
      </c>
      <c r="R128" s="12">
        <v>1558978922.3800001</v>
      </c>
      <c r="S128" s="12">
        <v>44325367501.489998</v>
      </c>
      <c r="T128" s="12">
        <v>44325367501.489998</v>
      </c>
      <c r="U128" s="12">
        <v>0</v>
      </c>
      <c r="V128" s="13">
        <f t="shared" si="31"/>
        <v>44325367501.490005</v>
      </c>
      <c r="W128" s="14">
        <f t="shared" si="23"/>
        <v>3.3976269553421957E-2</v>
      </c>
      <c r="X128" s="14">
        <f t="shared" si="24"/>
        <v>3.3976269553421957E-2</v>
      </c>
      <c r="Y128" s="14">
        <f t="shared" si="25"/>
        <v>0</v>
      </c>
      <c r="Z128" s="14">
        <f t="shared" si="26"/>
        <v>3.3976269553421957E-2</v>
      </c>
    </row>
    <row r="129" spans="1:26" outlineLevel="2" x14ac:dyDescent="0.35">
      <c r="A129" s="9" t="s">
        <v>356</v>
      </c>
      <c r="B129" s="9" t="s">
        <v>267</v>
      </c>
      <c r="C129" s="9" t="s">
        <v>31</v>
      </c>
      <c r="D129" s="9" t="s">
        <v>47</v>
      </c>
      <c r="E129" s="9" t="s">
        <v>33</v>
      </c>
      <c r="F129" s="10" t="s">
        <v>36</v>
      </c>
      <c r="G129" s="9">
        <v>1111</v>
      </c>
      <c r="H129" s="9">
        <v>3410</v>
      </c>
      <c r="I129" s="11" t="s">
        <v>48</v>
      </c>
      <c r="J129" s="37" t="s">
        <v>447</v>
      </c>
      <c r="K129" s="12">
        <v>1760432661</v>
      </c>
      <c r="L129" s="12">
        <v>0</v>
      </c>
      <c r="M129" s="13">
        <f t="shared" si="30"/>
        <v>1760432661</v>
      </c>
      <c r="N129" s="12">
        <v>0</v>
      </c>
      <c r="O129" s="12">
        <v>0</v>
      </c>
      <c r="P129" s="12">
        <v>0</v>
      </c>
      <c r="Q129" s="12">
        <v>0</v>
      </c>
      <c r="R129" s="12">
        <v>0</v>
      </c>
      <c r="S129" s="12">
        <v>1760432661</v>
      </c>
      <c r="T129" s="12">
        <v>1760432661</v>
      </c>
      <c r="U129" s="12">
        <v>0</v>
      </c>
      <c r="V129" s="13">
        <f t="shared" si="31"/>
        <v>1760432661</v>
      </c>
      <c r="W129" s="14">
        <f t="shared" si="23"/>
        <v>0</v>
      </c>
      <c r="X129" s="14">
        <f t="shared" si="24"/>
        <v>0</v>
      </c>
      <c r="Y129" s="14">
        <f t="shared" si="25"/>
        <v>0</v>
      </c>
      <c r="Z129" s="14">
        <f t="shared" si="26"/>
        <v>0</v>
      </c>
    </row>
    <row r="130" spans="1:26" outlineLevel="2" x14ac:dyDescent="0.35">
      <c r="A130" s="9" t="s">
        <v>356</v>
      </c>
      <c r="B130" s="9" t="s">
        <v>268</v>
      </c>
      <c r="C130" s="9" t="s">
        <v>31</v>
      </c>
      <c r="D130" s="9" t="s">
        <v>47</v>
      </c>
      <c r="E130" s="9" t="s">
        <v>33</v>
      </c>
      <c r="F130" s="10" t="s">
        <v>34</v>
      </c>
      <c r="G130" s="9">
        <v>1111</v>
      </c>
      <c r="H130" s="9">
        <v>3420</v>
      </c>
      <c r="I130" s="11" t="s">
        <v>48</v>
      </c>
      <c r="J130" s="12">
        <v>21761833198</v>
      </c>
      <c r="K130" s="12">
        <v>23515817327</v>
      </c>
      <c r="L130" s="12">
        <v>0</v>
      </c>
      <c r="M130" s="13">
        <f t="shared" si="30"/>
        <v>23515817327</v>
      </c>
      <c r="N130" s="12">
        <v>0</v>
      </c>
      <c r="O130" s="12">
        <v>0</v>
      </c>
      <c r="P130" s="12">
        <v>0</v>
      </c>
      <c r="Q130" s="12">
        <v>798157690.65999997</v>
      </c>
      <c r="R130" s="12">
        <v>798157690.65999997</v>
      </c>
      <c r="S130" s="12">
        <v>22717659636.34</v>
      </c>
      <c r="T130" s="12">
        <v>22717659636.34</v>
      </c>
      <c r="U130" s="12">
        <v>0</v>
      </c>
      <c r="V130" s="13">
        <f t="shared" si="31"/>
        <v>22717659636.34</v>
      </c>
      <c r="W130" s="14">
        <f t="shared" si="23"/>
        <v>3.3941311907691361E-2</v>
      </c>
      <c r="X130" s="14">
        <f t="shared" si="24"/>
        <v>3.3941311907691361E-2</v>
      </c>
      <c r="Y130" s="14">
        <f t="shared" si="25"/>
        <v>0</v>
      </c>
      <c r="Z130" s="14">
        <f t="shared" si="26"/>
        <v>3.3941311907691361E-2</v>
      </c>
    </row>
    <row r="131" spans="1:26" outlineLevel="2" x14ac:dyDescent="0.35">
      <c r="A131" s="9" t="s">
        <v>356</v>
      </c>
      <c r="B131" s="9" t="s">
        <v>295</v>
      </c>
      <c r="C131" s="9" t="s">
        <v>31</v>
      </c>
      <c r="D131" s="9" t="s">
        <v>47</v>
      </c>
      <c r="E131" s="9" t="s">
        <v>33</v>
      </c>
      <c r="F131" s="10" t="s">
        <v>34</v>
      </c>
      <c r="G131" s="9">
        <v>1111</v>
      </c>
      <c r="H131" s="9">
        <v>3420</v>
      </c>
      <c r="I131" s="11" t="s">
        <v>48</v>
      </c>
      <c r="J131" s="12">
        <v>13282183391</v>
      </c>
      <c r="K131" s="12">
        <v>14424302613</v>
      </c>
      <c r="L131" s="12">
        <v>0</v>
      </c>
      <c r="M131" s="13">
        <f t="shared" si="30"/>
        <v>14424302613</v>
      </c>
      <c r="N131" s="12">
        <v>0</v>
      </c>
      <c r="O131" s="12">
        <v>0</v>
      </c>
      <c r="P131" s="12">
        <v>0</v>
      </c>
      <c r="Q131" s="12">
        <v>455383240.52999997</v>
      </c>
      <c r="R131" s="12">
        <v>455383240.52999997</v>
      </c>
      <c r="S131" s="12">
        <v>13968919372.469999</v>
      </c>
      <c r="T131" s="12">
        <v>13968919372.469999</v>
      </c>
      <c r="U131" s="12">
        <v>0</v>
      </c>
      <c r="V131" s="13">
        <f t="shared" si="31"/>
        <v>13968919372.469999</v>
      </c>
      <c r="W131" s="14">
        <f t="shared" si="23"/>
        <v>3.1570555107432563E-2</v>
      </c>
      <c r="X131" s="14">
        <f t="shared" si="24"/>
        <v>3.1570555107432563E-2</v>
      </c>
      <c r="Y131" s="14">
        <f t="shared" si="25"/>
        <v>0</v>
      </c>
      <c r="Z131" s="14">
        <f t="shared" si="26"/>
        <v>3.1570555107432563E-2</v>
      </c>
    </row>
    <row r="132" spans="1:26" outlineLevel="2" x14ac:dyDescent="0.35">
      <c r="A132" s="9" t="s">
        <v>356</v>
      </c>
      <c r="B132" s="9" t="s">
        <v>426</v>
      </c>
      <c r="C132" s="9" t="s">
        <v>31</v>
      </c>
      <c r="D132" s="9" t="s">
        <v>47</v>
      </c>
      <c r="E132" s="9" t="s">
        <v>33</v>
      </c>
      <c r="F132" s="10" t="s">
        <v>34</v>
      </c>
      <c r="G132" s="9">
        <v>1111</v>
      </c>
      <c r="H132" s="9">
        <v>3480</v>
      </c>
      <c r="I132" s="11" t="s">
        <v>48</v>
      </c>
      <c r="J132" s="12">
        <v>9566197631</v>
      </c>
      <c r="K132" s="12">
        <v>10463618463</v>
      </c>
      <c r="L132" s="12">
        <v>0</v>
      </c>
      <c r="M132" s="13">
        <f t="shared" si="30"/>
        <v>10463618463</v>
      </c>
      <c r="N132" s="12">
        <v>0</v>
      </c>
      <c r="O132" s="12">
        <v>0</v>
      </c>
      <c r="P132" s="12">
        <v>0</v>
      </c>
      <c r="Q132" s="12">
        <v>371727109.01999998</v>
      </c>
      <c r="R132" s="12">
        <v>371727109.01999998</v>
      </c>
      <c r="S132" s="12">
        <v>10091891353.98</v>
      </c>
      <c r="T132" s="12">
        <v>10091891353.98</v>
      </c>
      <c r="U132" s="12">
        <v>0</v>
      </c>
      <c r="V132" s="13">
        <f t="shared" si="31"/>
        <v>10091891353.98</v>
      </c>
      <c r="W132" s="14">
        <f t="shared" si="23"/>
        <v>3.5525675017151093E-2</v>
      </c>
      <c r="X132" s="14">
        <f t="shared" si="24"/>
        <v>3.5525675017151093E-2</v>
      </c>
      <c r="Y132" s="14">
        <f t="shared" si="25"/>
        <v>0</v>
      </c>
      <c r="Z132" s="14">
        <f t="shared" si="26"/>
        <v>3.5525675017151093E-2</v>
      </c>
    </row>
    <row r="133" spans="1:26" outlineLevel="2" x14ac:dyDescent="0.35">
      <c r="A133" s="9" t="s">
        <v>356</v>
      </c>
      <c r="B133" s="9" t="s">
        <v>440</v>
      </c>
      <c r="C133" s="9" t="s">
        <v>31</v>
      </c>
      <c r="D133" s="9" t="s">
        <v>47</v>
      </c>
      <c r="E133" s="9" t="s">
        <v>33</v>
      </c>
      <c r="F133" s="10" t="s">
        <v>34</v>
      </c>
      <c r="G133" s="9">
        <v>1111</v>
      </c>
      <c r="H133" s="9">
        <v>3480</v>
      </c>
      <c r="I133" s="11" t="s">
        <v>48</v>
      </c>
      <c r="J133" s="12">
        <v>6150075712</v>
      </c>
      <c r="K133" s="12">
        <v>6489215524</v>
      </c>
      <c r="L133" s="12">
        <v>0</v>
      </c>
      <c r="M133" s="13">
        <f t="shared" si="30"/>
        <v>6489215524</v>
      </c>
      <c r="N133" s="12">
        <v>0</v>
      </c>
      <c r="O133" s="12">
        <v>0</v>
      </c>
      <c r="P133" s="12">
        <v>0</v>
      </c>
      <c r="Q133" s="12">
        <v>225640940.03999999</v>
      </c>
      <c r="R133" s="12">
        <v>225640940.03999999</v>
      </c>
      <c r="S133" s="12">
        <v>6263574583.96</v>
      </c>
      <c r="T133" s="12">
        <v>6263574583.96</v>
      </c>
      <c r="U133" s="12">
        <v>0</v>
      </c>
      <c r="V133" s="13">
        <f t="shared" si="31"/>
        <v>6263574583.96</v>
      </c>
      <c r="W133" s="14">
        <f t="shared" si="23"/>
        <v>3.477168221728491E-2</v>
      </c>
      <c r="X133" s="14">
        <f t="shared" si="24"/>
        <v>3.477168221728491E-2</v>
      </c>
      <c r="Y133" s="14">
        <f t="shared" si="25"/>
        <v>0</v>
      </c>
      <c r="Z133" s="14">
        <f t="shared" si="26"/>
        <v>3.477168221728491E-2</v>
      </c>
    </row>
    <row r="134" spans="1:26" outlineLevel="1" x14ac:dyDescent="0.35">
      <c r="A134" s="24"/>
      <c r="B134" s="24"/>
      <c r="C134" s="24"/>
      <c r="D134" s="24" t="s">
        <v>474</v>
      </c>
      <c r="E134" s="24"/>
      <c r="F134" s="25"/>
      <c r="G134" s="24"/>
      <c r="H134" s="24"/>
      <c r="I134" s="26"/>
      <c r="J134" s="27">
        <f t="shared" ref="J134:V134" si="32">SUBTOTAL(9,J118:J133)</f>
        <v>62808421041</v>
      </c>
      <c r="K134" s="27">
        <f t="shared" si="32"/>
        <v>107324035145.87</v>
      </c>
      <c r="L134" s="27">
        <f t="shared" si="32"/>
        <v>0</v>
      </c>
      <c r="M134" s="27">
        <f t="shared" si="32"/>
        <v>107324035145.87</v>
      </c>
      <c r="N134" s="27">
        <f t="shared" si="32"/>
        <v>0</v>
      </c>
      <c r="O134" s="27">
        <f t="shared" si="32"/>
        <v>0</v>
      </c>
      <c r="P134" s="27">
        <f t="shared" si="32"/>
        <v>0</v>
      </c>
      <c r="Q134" s="27">
        <f t="shared" si="32"/>
        <v>3489996796.0700002</v>
      </c>
      <c r="R134" s="27">
        <f t="shared" si="32"/>
        <v>3489996796.0700002</v>
      </c>
      <c r="S134" s="27">
        <f t="shared" si="32"/>
        <v>103834038349.8</v>
      </c>
      <c r="T134" s="27">
        <f t="shared" si="32"/>
        <v>103834038349.8</v>
      </c>
      <c r="U134" s="27">
        <f t="shared" si="32"/>
        <v>0</v>
      </c>
      <c r="V134" s="27">
        <f t="shared" si="32"/>
        <v>103834038349.8</v>
      </c>
      <c r="W134" s="28">
        <f t="shared" si="23"/>
        <v>3.2518315131615703E-2</v>
      </c>
      <c r="X134" s="28">
        <f t="shared" si="24"/>
        <v>3.2518315131615703E-2</v>
      </c>
      <c r="Y134" s="28">
        <f t="shared" si="25"/>
        <v>0</v>
      </c>
      <c r="Z134" s="28">
        <f t="shared" si="26"/>
        <v>3.2518315131615703E-2</v>
      </c>
    </row>
    <row r="135" spans="1:26" outlineLevel="2" x14ac:dyDescent="0.35">
      <c r="A135" s="18" t="s">
        <v>29</v>
      </c>
      <c r="B135" s="18" t="s">
        <v>30</v>
      </c>
      <c r="C135" s="18" t="s">
        <v>31</v>
      </c>
      <c r="D135" s="18" t="s">
        <v>49</v>
      </c>
      <c r="E135" s="18" t="s">
        <v>33</v>
      </c>
      <c r="F135" s="19" t="s">
        <v>34</v>
      </c>
      <c r="G135" s="18">
        <v>1111</v>
      </c>
      <c r="H135" s="18">
        <v>3480</v>
      </c>
      <c r="I135" s="20" t="s">
        <v>50</v>
      </c>
      <c r="J135" s="21">
        <v>494007344</v>
      </c>
      <c r="K135" s="21">
        <v>502411343</v>
      </c>
      <c r="L135" s="21">
        <v>0</v>
      </c>
      <c r="M135" s="22">
        <f t="shared" ref="M135:M149" si="33">+K135</f>
        <v>502411343</v>
      </c>
      <c r="N135" s="21">
        <v>0</v>
      </c>
      <c r="O135" s="21">
        <v>253651.29</v>
      </c>
      <c r="P135" s="21">
        <v>0</v>
      </c>
      <c r="Q135" s="21">
        <v>499684779.25</v>
      </c>
      <c r="R135" s="21">
        <v>499684779.25</v>
      </c>
      <c r="S135" s="21">
        <v>2472912.46</v>
      </c>
      <c r="T135" s="21">
        <v>2472912.46</v>
      </c>
      <c r="U135" s="21">
        <v>0</v>
      </c>
      <c r="V135" s="22">
        <f t="shared" ref="V135:V149" si="34">+M135-N135-O135-P135-Q135</f>
        <v>2472912.4599999785</v>
      </c>
      <c r="W135" s="23">
        <f t="shared" si="23"/>
        <v>0.99457304499990162</v>
      </c>
      <c r="X135" s="23">
        <f t="shared" si="24"/>
        <v>0.99457304499990162</v>
      </c>
      <c r="Y135" s="23">
        <f t="shared" si="25"/>
        <v>5.0486776131565168E-4</v>
      </c>
      <c r="Z135" s="23">
        <f t="shared" si="26"/>
        <v>0.99507791276121726</v>
      </c>
    </row>
    <row r="136" spans="1:26" outlineLevel="2" x14ac:dyDescent="0.35">
      <c r="A136" s="9" t="s">
        <v>199</v>
      </c>
      <c r="B136" s="9" t="s">
        <v>30</v>
      </c>
      <c r="C136" s="9" t="s">
        <v>31</v>
      </c>
      <c r="D136" s="9" t="s">
        <v>49</v>
      </c>
      <c r="E136" s="9" t="s">
        <v>33</v>
      </c>
      <c r="F136" s="10" t="s">
        <v>34</v>
      </c>
      <c r="G136" s="9">
        <v>1111</v>
      </c>
      <c r="H136" s="9">
        <v>3480</v>
      </c>
      <c r="I136" s="11" t="s">
        <v>50</v>
      </c>
      <c r="J136" s="12">
        <v>714986927</v>
      </c>
      <c r="K136" s="12">
        <v>720986927</v>
      </c>
      <c r="L136" s="12">
        <v>0</v>
      </c>
      <c r="M136" s="13">
        <f t="shared" si="33"/>
        <v>720986927</v>
      </c>
      <c r="N136" s="12">
        <v>0</v>
      </c>
      <c r="O136" s="12">
        <v>577425.1</v>
      </c>
      <c r="P136" s="12">
        <v>0</v>
      </c>
      <c r="Q136" s="12">
        <v>716518792.49000001</v>
      </c>
      <c r="R136" s="12">
        <v>716518792.49000001</v>
      </c>
      <c r="S136" s="12">
        <v>3890709.41</v>
      </c>
      <c r="T136" s="12">
        <v>3890709.41</v>
      </c>
      <c r="U136" s="12">
        <v>0</v>
      </c>
      <c r="V136" s="13">
        <f t="shared" si="34"/>
        <v>3890709.4099999666</v>
      </c>
      <c r="W136" s="14">
        <f t="shared" si="23"/>
        <v>0.99380275239026628</v>
      </c>
      <c r="X136" s="14">
        <f t="shared" si="24"/>
        <v>0.99380275239026628</v>
      </c>
      <c r="Y136" s="14">
        <f t="shared" si="25"/>
        <v>8.0088151168377557E-4</v>
      </c>
      <c r="Z136" s="14">
        <f t="shared" si="26"/>
        <v>0.99460363390195006</v>
      </c>
    </row>
    <row r="137" spans="1:26" outlineLevel="2" x14ac:dyDescent="0.35">
      <c r="A137" s="9" t="s">
        <v>266</v>
      </c>
      <c r="B137" s="9" t="s">
        <v>267</v>
      </c>
      <c r="C137" s="9" t="s">
        <v>31</v>
      </c>
      <c r="D137" s="9" t="s">
        <v>49</v>
      </c>
      <c r="E137" s="9" t="s">
        <v>33</v>
      </c>
      <c r="F137" s="10" t="s">
        <v>34</v>
      </c>
      <c r="G137" s="9">
        <v>1111</v>
      </c>
      <c r="H137" s="9">
        <v>3480</v>
      </c>
      <c r="I137" s="11" t="s">
        <v>50</v>
      </c>
      <c r="J137" s="12">
        <v>21460724</v>
      </c>
      <c r="K137" s="12">
        <v>22160724</v>
      </c>
      <c r="L137" s="12">
        <v>0</v>
      </c>
      <c r="M137" s="13">
        <f t="shared" si="33"/>
        <v>22160724</v>
      </c>
      <c r="N137" s="12">
        <v>0</v>
      </c>
      <c r="O137" s="12">
        <v>0</v>
      </c>
      <c r="P137" s="12">
        <v>0</v>
      </c>
      <c r="Q137" s="12">
        <v>22105979.370000001</v>
      </c>
      <c r="R137" s="12">
        <v>22105979.370000001</v>
      </c>
      <c r="S137" s="12">
        <v>54744.63</v>
      </c>
      <c r="T137" s="12">
        <v>54744.63</v>
      </c>
      <c r="U137" s="12">
        <v>0</v>
      </c>
      <c r="V137" s="13">
        <f t="shared" si="34"/>
        <v>54744.629999998957</v>
      </c>
      <c r="W137" s="14">
        <f t="shared" si="23"/>
        <v>0.99752965516830594</v>
      </c>
      <c r="X137" s="14">
        <f t="shared" si="24"/>
        <v>0.99752965516830594</v>
      </c>
      <c r="Y137" s="14">
        <f t="shared" si="25"/>
        <v>0</v>
      </c>
      <c r="Z137" s="14">
        <f t="shared" si="26"/>
        <v>0.99752965516830594</v>
      </c>
    </row>
    <row r="138" spans="1:26" outlineLevel="2" x14ac:dyDescent="0.35">
      <c r="A138" s="9" t="s">
        <v>266</v>
      </c>
      <c r="B138" s="9" t="s">
        <v>268</v>
      </c>
      <c r="C138" s="9" t="s">
        <v>31</v>
      </c>
      <c r="D138" s="9" t="s">
        <v>49</v>
      </c>
      <c r="E138" s="9" t="s">
        <v>33</v>
      </c>
      <c r="F138" s="10" t="s">
        <v>34</v>
      </c>
      <c r="G138" s="9">
        <v>1111</v>
      </c>
      <c r="H138" s="9">
        <v>3480</v>
      </c>
      <c r="I138" s="11" t="s">
        <v>50</v>
      </c>
      <c r="J138" s="12">
        <v>401582366</v>
      </c>
      <c r="K138" s="12">
        <v>410788217</v>
      </c>
      <c r="L138" s="12">
        <v>0</v>
      </c>
      <c r="M138" s="13">
        <f t="shared" si="33"/>
        <v>410788217</v>
      </c>
      <c r="N138" s="12">
        <v>0</v>
      </c>
      <c r="O138" s="12">
        <v>0</v>
      </c>
      <c r="P138" s="12">
        <v>0</v>
      </c>
      <c r="Q138" s="12">
        <v>406490601.52999997</v>
      </c>
      <c r="R138" s="12">
        <v>406490601.52999997</v>
      </c>
      <c r="S138" s="12">
        <v>4297615.47</v>
      </c>
      <c r="T138" s="12">
        <v>4297615.47</v>
      </c>
      <c r="U138" s="12">
        <v>0</v>
      </c>
      <c r="V138" s="13">
        <f t="shared" si="34"/>
        <v>4297615.4700000286</v>
      </c>
      <c r="W138" s="14">
        <f t="shared" si="23"/>
        <v>0.98953812380163764</v>
      </c>
      <c r="X138" s="14">
        <f t="shared" si="24"/>
        <v>0.98953812380163764</v>
      </c>
      <c r="Y138" s="14">
        <f t="shared" si="25"/>
        <v>0</v>
      </c>
      <c r="Z138" s="14">
        <f t="shared" si="26"/>
        <v>0.98953812380163764</v>
      </c>
    </row>
    <row r="139" spans="1:26" outlineLevel="2" x14ac:dyDescent="0.35">
      <c r="A139" s="9" t="s">
        <v>266</v>
      </c>
      <c r="B139" s="9" t="s">
        <v>295</v>
      </c>
      <c r="C139" s="9" t="s">
        <v>31</v>
      </c>
      <c r="D139" s="9" t="s">
        <v>49</v>
      </c>
      <c r="E139" s="9" t="s">
        <v>33</v>
      </c>
      <c r="F139" s="10" t="s">
        <v>34</v>
      </c>
      <c r="G139" s="9">
        <v>1111</v>
      </c>
      <c r="H139" s="9">
        <v>3480</v>
      </c>
      <c r="I139" s="11" t="s">
        <v>50</v>
      </c>
      <c r="J139" s="12">
        <v>79388439</v>
      </c>
      <c r="K139" s="12">
        <v>77860697</v>
      </c>
      <c r="L139" s="12">
        <v>0</v>
      </c>
      <c r="M139" s="13">
        <f t="shared" si="33"/>
        <v>77860697</v>
      </c>
      <c r="N139" s="12">
        <v>0</v>
      </c>
      <c r="O139" s="12">
        <v>0</v>
      </c>
      <c r="P139" s="12">
        <v>0</v>
      </c>
      <c r="Q139" s="12">
        <v>77636753.140000001</v>
      </c>
      <c r="R139" s="12">
        <v>77636753.140000001</v>
      </c>
      <c r="S139" s="12">
        <v>223943.86</v>
      </c>
      <c r="T139" s="12">
        <v>223943.86</v>
      </c>
      <c r="U139" s="12">
        <v>0</v>
      </c>
      <c r="V139" s="13">
        <f t="shared" si="34"/>
        <v>223943.8599999994</v>
      </c>
      <c r="W139" s="14">
        <f t="shared" si="23"/>
        <v>0.9971237881417887</v>
      </c>
      <c r="X139" s="14">
        <f t="shared" si="24"/>
        <v>0.9971237881417887</v>
      </c>
      <c r="Y139" s="14">
        <f t="shared" si="25"/>
        <v>0</v>
      </c>
      <c r="Z139" s="14">
        <f t="shared" si="26"/>
        <v>0.9971237881417887</v>
      </c>
    </row>
    <row r="140" spans="1:26" outlineLevel="2" x14ac:dyDescent="0.35">
      <c r="A140" s="9" t="s">
        <v>304</v>
      </c>
      <c r="B140" s="9" t="s">
        <v>30</v>
      </c>
      <c r="C140" s="9" t="s">
        <v>31</v>
      </c>
      <c r="D140" s="9" t="s">
        <v>49</v>
      </c>
      <c r="E140" s="9" t="s">
        <v>33</v>
      </c>
      <c r="F140" s="10" t="s">
        <v>34</v>
      </c>
      <c r="G140" s="9">
        <v>1111</v>
      </c>
      <c r="H140" s="9">
        <v>3480</v>
      </c>
      <c r="I140" s="11" t="s">
        <v>50</v>
      </c>
      <c r="J140" s="12">
        <v>110157997</v>
      </c>
      <c r="K140" s="12">
        <v>123550242</v>
      </c>
      <c r="L140" s="12">
        <v>0</v>
      </c>
      <c r="M140" s="13">
        <f t="shared" si="33"/>
        <v>123550242</v>
      </c>
      <c r="N140" s="12">
        <v>0</v>
      </c>
      <c r="O140" s="12">
        <v>0</v>
      </c>
      <c r="P140" s="12">
        <v>0</v>
      </c>
      <c r="Q140" s="12">
        <v>122453857.43000001</v>
      </c>
      <c r="R140" s="12">
        <v>122453857.43000001</v>
      </c>
      <c r="S140" s="12">
        <v>1096384.57</v>
      </c>
      <c r="T140" s="12">
        <v>1096384.57</v>
      </c>
      <c r="U140" s="12">
        <v>0</v>
      </c>
      <c r="V140" s="13">
        <f t="shared" si="34"/>
        <v>1096384.5699999928</v>
      </c>
      <c r="W140" s="14">
        <f t="shared" si="23"/>
        <v>0.99112600224611469</v>
      </c>
      <c r="X140" s="14">
        <f t="shared" si="24"/>
        <v>0.99112600224611469</v>
      </c>
      <c r="Y140" s="14">
        <f t="shared" si="25"/>
        <v>0</v>
      </c>
      <c r="Z140" s="14">
        <f t="shared" si="26"/>
        <v>0.99112600224611469</v>
      </c>
    </row>
    <row r="141" spans="1:26" outlineLevel="2" x14ac:dyDescent="0.35">
      <c r="A141" s="9" t="s">
        <v>312</v>
      </c>
      <c r="B141" s="9" t="s">
        <v>30</v>
      </c>
      <c r="C141" s="9" t="s">
        <v>31</v>
      </c>
      <c r="D141" s="9" t="s">
        <v>49</v>
      </c>
      <c r="E141" s="9" t="s">
        <v>33</v>
      </c>
      <c r="F141" s="10" t="s">
        <v>34</v>
      </c>
      <c r="G141" s="9">
        <v>1111</v>
      </c>
      <c r="H141" s="9">
        <v>3480</v>
      </c>
      <c r="I141" s="11" t="s">
        <v>50</v>
      </c>
      <c r="J141" s="12">
        <v>396560082</v>
      </c>
      <c r="K141" s="12">
        <v>396560082</v>
      </c>
      <c r="L141" s="12">
        <v>0</v>
      </c>
      <c r="M141" s="13">
        <f t="shared" si="33"/>
        <v>396560082</v>
      </c>
      <c r="N141" s="12">
        <v>0</v>
      </c>
      <c r="O141" s="12">
        <v>1013701.57</v>
      </c>
      <c r="P141" s="12">
        <v>0</v>
      </c>
      <c r="Q141" s="12">
        <v>389135693.11000001</v>
      </c>
      <c r="R141" s="12">
        <v>389135693.11000001</v>
      </c>
      <c r="S141" s="12">
        <v>6410687.3200000003</v>
      </c>
      <c r="T141" s="12">
        <v>6410687.3200000003</v>
      </c>
      <c r="U141" s="12">
        <v>0</v>
      </c>
      <c r="V141" s="13">
        <f t="shared" si="34"/>
        <v>6410687.3199999928</v>
      </c>
      <c r="W141" s="14">
        <f t="shared" si="23"/>
        <v>0.98127802260742925</v>
      </c>
      <c r="X141" s="14">
        <f t="shared" si="24"/>
        <v>0.98127802260742925</v>
      </c>
      <c r="Y141" s="14">
        <f t="shared" si="25"/>
        <v>2.5562370395112032E-3</v>
      </c>
      <c r="Z141" s="14">
        <f t="shared" si="26"/>
        <v>0.98383425964694049</v>
      </c>
    </row>
    <row r="142" spans="1:26" outlineLevel="2" x14ac:dyDescent="0.35">
      <c r="A142" s="9" t="s">
        <v>318</v>
      </c>
      <c r="B142" s="9" t="s">
        <v>30</v>
      </c>
      <c r="C142" s="9" t="s">
        <v>31</v>
      </c>
      <c r="D142" s="9" t="s">
        <v>49</v>
      </c>
      <c r="E142" s="9" t="s">
        <v>33</v>
      </c>
      <c r="F142" s="10" t="s">
        <v>34</v>
      </c>
      <c r="G142" s="9">
        <v>1111</v>
      </c>
      <c r="H142" s="9">
        <v>3480</v>
      </c>
      <c r="I142" s="11" t="s">
        <v>50</v>
      </c>
      <c r="J142" s="12">
        <v>92567235</v>
      </c>
      <c r="K142" s="12">
        <v>94504478</v>
      </c>
      <c r="L142" s="12">
        <v>0</v>
      </c>
      <c r="M142" s="13">
        <f t="shared" si="33"/>
        <v>94504478</v>
      </c>
      <c r="N142" s="12">
        <v>0</v>
      </c>
      <c r="O142" s="12">
        <v>0</v>
      </c>
      <c r="P142" s="12">
        <v>0</v>
      </c>
      <c r="Q142" s="12">
        <v>93762017.230000004</v>
      </c>
      <c r="R142" s="12">
        <v>93762017.230000004</v>
      </c>
      <c r="S142" s="12">
        <v>742460.77</v>
      </c>
      <c r="T142" s="12">
        <v>742460.77</v>
      </c>
      <c r="U142" s="12">
        <v>0</v>
      </c>
      <c r="V142" s="13">
        <f t="shared" si="34"/>
        <v>742460.76999999583</v>
      </c>
      <c r="W142" s="14">
        <f t="shared" si="23"/>
        <v>0.99214364455830339</v>
      </c>
      <c r="X142" s="14">
        <f t="shared" si="24"/>
        <v>0.99214364455830339</v>
      </c>
      <c r="Y142" s="14">
        <f t="shared" si="25"/>
        <v>0</v>
      </c>
      <c r="Z142" s="14">
        <f t="shared" si="26"/>
        <v>0.99214364455830339</v>
      </c>
    </row>
    <row r="143" spans="1:26" outlineLevel="2" x14ac:dyDescent="0.35">
      <c r="A143" s="9" t="s">
        <v>320</v>
      </c>
      <c r="B143" s="9" t="s">
        <v>30</v>
      </c>
      <c r="C143" s="9" t="s">
        <v>31</v>
      </c>
      <c r="D143" s="9" t="s">
        <v>49</v>
      </c>
      <c r="E143" s="9" t="s">
        <v>33</v>
      </c>
      <c r="F143" s="10" t="s">
        <v>34</v>
      </c>
      <c r="G143" s="9">
        <v>1111</v>
      </c>
      <c r="H143" s="9">
        <v>3480</v>
      </c>
      <c r="I143" s="11" t="s">
        <v>50</v>
      </c>
      <c r="J143" s="12">
        <v>1707762922</v>
      </c>
      <c r="K143" s="12">
        <v>1748441354</v>
      </c>
      <c r="L143" s="12">
        <v>0</v>
      </c>
      <c r="M143" s="13">
        <f t="shared" si="33"/>
        <v>1748441354</v>
      </c>
      <c r="N143" s="12">
        <v>0</v>
      </c>
      <c r="O143" s="12">
        <v>1089679</v>
      </c>
      <c r="P143" s="12">
        <v>0</v>
      </c>
      <c r="Q143" s="12">
        <v>1717194582.49</v>
      </c>
      <c r="R143" s="12">
        <v>1717194582.49</v>
      </c>
      <c r="S143" s="12">
        <v>30157092.510000002</v>
      </c>
      <c r="T143" s="12">
        <v>30157092.510000002</v>
      </c>
      <c r="U143" s="12">
        <v>0</v>
      </c>
      <c r="V143" s="13">
        <f t="shared" si="34"/>
        <v>30157092.50999999</v>
      </c>
      <c r="W143" s="14">
        <f t="shared" si="23"/>
        <v>0.98212878490976252</v>
      </c>
      <c r="X143" s="14">
        <f t="shared" si="24"/>
        <v>0.98212878490976252</v>
      </c>
      <c r="Y143" s="14">
        <f t="shared" si="25"/>
        <v>6.232287960400186E-4</v>
      </c>
      <c r="Z143" s="14">
        <f t="shared" si="26"/>
        <v>0.98275201370580256</v>
      </c>
    </row>
    <row r="144" spans="1:26" outlineLevel="2" x14ac:dyDescent="0.35">
      <c r="A144" s="9" t="s">
        <v>326</v>
      </c>
      <c r="B144" s="9" t="s">
        <v>30</v>
      </c>
      <c r="C144" s="9" t="s">
        <v>31</v>
      </c>
      <c r="D144" s="9" t="s">
        <v>49</v>
      </c>
      <c r="E144" s="9" t="s">
        <v>33</v>
      </c>
      <c r="F144" s="10" t="s">
        <v>34</v>
      </c>
      <c r="G144" s="9">
        <v>1111</v>
      </c>
      <c r="H144" s="9">
        <v>3460</v>
      </c>
      <c r="I144" s="11" t="s">
        <v>50</v>
      </c>
      <c r="J144" s="12">
        <v>70653884</v>
      </c>
      <c r="K144" s="12">
        <v>70653884</v>
      </c>
      <c r="L144" s="12">
        <v>0</v>
      </c>
      <c r="M144" s="13">
        <f t="shared" si="33"/>
        <v>70653884</v>
      </c>
      <c r="N144" s="12">
        <v>0</v>
      </c>
      <c r="O144" s="12">
        <v>0</v>
      </c>
      <c r="P144" s="12">
        <v>0</v>
      </c>
      <c r="Q144" s="12">
        <v>69786713.599999994</v>
      </c>
      <c r="R144" s="12">
        <v>69786713.599999994</v>
      </c>
      <c r="S144" s="12">
        <v>867170.4</v>
      </c>
      <c r="T144" s="12">
        <v>867170.4</v>
      </c>
      <c r="U144" s="12">
        <v>0</v>
      </c>
      <c r="V144" s="13">
        <f t="shared" si="34"/>
        <v>867170.40000000596</v>
      </c>
      <c r="W144" s="14">
        <f t="shared" si="23"/>
        <v>0.9877265006407856</v>
      </c>
      <c r="X144" s="14">
        <f t="shared" si="24"/>
        <v>0.9877265006407856</v>
      </c>
      <c r="Y144" s="14">
        <f t="shared" si="25"/>
        <v>0</v>
      </c>
      <c r="Z144" s="14">
        <f t="shared" si="26"/>
        <v>0.9877265006407856</v>
      </c>
    </row>
    <row r="145" spans="1:26" outlineLevel="2" x14ac:dyDescent="0.35">
      <c r="A145" s="9" t="s">
        <v>356</v>
      </c>
      <c r="B145" s="9" t="s">
        <v>267</v>
      </c>
      <c r="C145" s="9" t="s">
        <v>31</v>
      </c>
      <c r="D145" s="9" t="s">
        <v>49</v>
      </c>
      <c r="E145" s="9" t="s">
        <v>33</v>
      </c>
      <c r="F145" s="10" t="s">
        <v>34</v>
      </c>
      <c r="G145" s="9">
        <v>1111</v>
      </c>
      <c r="H145" s="9">
        <v>3410</v>
      </c>
      <c r="I145" s="11" t="s">
        <v>50</v>
      </c>
      <c r="J145" s="12">
        <v>40688734941</v>
      </c>
      <c r="K145" s="12">
        <v>41292554583</v>
      </c>
      <c r="L145" s="12">
        <v>0</v>
      </c>
      <c r="M145" s="13">
        <f t="shared" si="33"/>
        <v>41292554583</v>
      </c>
      <c r="N145" s="12">
        <v>0</v>
      </c>
      <c r="O145" s="12">
        <v>12079428.779999999</v>
      </c>
      <c r="P145" s="12">
        <v>0</v>
      </c>
      <c r="Q145" s="12">
        <v>41087820061.300003</v>
      </c>
      <c r="R145" s="12">
        <v>41087820061.300003</v>
      </c>
      <c r="S145" s="12">
        <v>192655092.91999999</v>
      </c>
      <c r="T145" s="12">
        <v>192655092.91999999</v>
      </c>
      <c r="U145" s="12">
        <v>0</v>
      </c>
      <c r="V145" s="13">
        <f t="shared" si="34"/>
        <v>192655092.91999817</v>
      </c>
      <c r="W145" s="14">
        <f t="shared" si="23"/>
        <v>0.99504185382165034</v>
      </c>
      <c r="X145" s="14">
        <f t="shared" si="24"/>
        <v>0.99504185382165034</v>
      </c>
      <c r="Y145" s="14">
        <f t="shared" si="25"/>
        <v>2.9253285251993244E-4</v>
      </c>
      <c r="Z145" s="14">
        <f t="shared" si="26"/>
        <v>0.99533438667417029</v>
      </c>
    </row>
    <row r="146" spans="1:26" outlineLevel="2" x14ac:dyDescent="0.35">
      <c r="A146" s="9" t="s">
        <v>356</v>
      </c>
      <c r="B146" s="9" t="s">
        <v>268</v>
      </c>
      <c r="C146" s="9" t="s">
        <v>31</v>
      </c>
      <c r="D146" s="9" t="s">
        <v>49</v>
      </c>
      <c r="E146" s="9" t="s">
        <v>33</v>
      </c>
      <c r="F146" s="10" t="s">
        <v>34</v>
      </c>
      <c r="G146" s="9">
        <v>1111</v>
      </c>
      <c r="H146" s="9">
        <v>3420</v>
      </c>
      <c r="I146" s="11" t="s">
        <v>50</v>
      </c>
      <c r="J146" s="12">
        <v>19727040891</v>
      </c>
      <c r="K146" s="12">
        <v>20052116024</v>
      </c>
      <c r="L146" s="12">
        <v>0</v>
      </c>
      <c r="M146" s="13">
        <f t="shared" si="33"/>
        <v>20052116024</v>
      </c>
      <c r="N146" s="12">
        <v>0</v>
      </c>
      <c r="O146" s="12">
        <v>7294849.6399999997</v>
      </c>
      <c r="P146" s="12">
        <v>0</v>
      </c>
      <c r="Q146" s="12">
        <v>19949679545.290001</v>
      </c>
      <c r="R146" s="12">
        <v>19949679545.290001</v>
      </c>
      <c r="S146" s="12">
        <v>95141629.069999993</v>
      </c>
      <c r="T146" s="12">
        <v>95141629.069999993</v>
      </c>
      <c r="U146" s="12">
        <v>0</v>
      </c>
      <c r="V146" s="13">
        <f t="shared" si="34"/>
        <v>95141629.069999695</v>
      </c>
      <c r="W146" s="14">
        <f t="shared" si="23"/>
        <v>0.99489148783163861</v>
      </c>
      <c r="X146" s="14">
        <f t="shared" si="24"/>
        <v>0.99489148783163861</v>
      </c>
      <c r="Y146" s="14">
        <f t="shared" si="25"/>
        <v>3.6379450584012838E-4</v>
      </c>
      <c r="Z146" s="14">
        <f t="shared" si="26"/>
        <v>0.99525528233747873</v>
      </c>
    </row>
    <row r="147" spans="1:26" outlineLevel="2" x14ac:dyDescent="0.35">
      <c r="A147" s="9" t="s">
        <v>356</v>
      </c>
      <c r="B147" s="9" t="s">
        <v>295</v>
      </c>
      <c r="C147" s="9" t="s">
        <v>31</v>
      </c>
      <c r="D147" s="9" t="s">
        <v>49</v>
      </c>
      <c r="E147" s="9" t="s">
        <v>33</v>
      </c>
      <c r="F147" s="10" t="s">
        <v>34</v>
      </c>
      <c r="G147" s="9">
        <v>1111</v>
      </c>
      <c r="H147" s="9">
        <v>3420</v>
      </c>
      <c r="I147" s="11" t="s">
        <v>50</v>
      </c>
      <c r="J147" s="12">
        <v>12075727101</v>
      </c>
      <c r="K147" s="12">
        <v>12165225075</v>
      </c>
      <c r="L147" s="12">
        <v>0</v>
      </c>
      <c r="M147" s="13">
        <f t="shared" si="33"/>
        <v>12165225075</v>
      </c>
      <c r="N147" s="12">
        <v>0</v>
      </c>
      <c r="O147" s="12">
        <v>1926855.83</v>
      </c>
      <c r="P147" s="12">
        <v>0</v>
      </c>
      <c r="Q147" s="12">
        <v>12108572727.940001</v>
      </c>
      <c r="R147" s="12">
        <v>12108572727.940001</v>
      </c>
      <c r="S147" s="12">
        <v>54725491.229999997</v>
      </c>
      <c r="T147" s="12">
        <v>54725491.229999997</v>
      </c>
      <c r="U147" s="12">
        <v>0</v>
      </c>
      <c r="V147" s="13">
        <f t="shared" si="34"/>
        <v>54725491.229999542</v>
      </c>
      <c r="W147" s="14">
        <f t="shared" si="23"/>
        <v>0.99534309092427542</v>
      </c>
      <c r="X147" s="14">
        <f t="shared" si="24"/>
        <v>0.99534309092427542</v>
      </c>
      <c r="Y147" s="14">
        <f t="shared" si="25"/>
        <v>1.583904792653415E-4</v>
      </c>
      <c r="Z147" s="14">
        <f t="shared" si="26"/>
        <v>0.99550148140354078</v>
      </c>
    </row>
    <row r="148" spans="1:26" outlineLevel="2" x14ac:dyDescent="0.35">
      <c r="A148" s="9" t="s">
        <v>356</v>
      </c>
      <c r="B148" s="9" t="s">
        <v>426</v>
      </c>
      <c r="C148" s="9" t="s">
        <v>31</v>
      </c>
      <c r="D148" s="9" t="s">
        <v>49</v>
      </c>
      <c r="E148" s="9" t="s">
        <v>33</v>
      </c>
      <c r="F148" s="10" t="s">
        <v>34</v>
      </c>
      <c r="G148" s="9">
        <v>1111</v>
      </c>
      <c r="H148" s="9">
        <v>3480</v>
      </c>
      <c r="I148" s="11" t="s">
        <v>50</v>
      </c>
      <c r="J148" s="12">
        <v>8675790071</v>
      </c>
      <c r="K148" s="12">
        <v>8808840291</v>
      </c>
      <c r="L148" s="12">
        <v>0</v>
      </c>
      <c r="M148" s="13">
        <f t="shared" si="33"/>
        <v>8808840291</v>
      </c>
      <c r="N148" s="12">
        <v>0</v>
      </c>
      <c r="O148" s="12">
        <v>2085898.01</v>
      </c>
      <c r="P148" s="12">
        <v>0</v>
      </c>
      <c r="Q148" s="12">
        <v>8758659081.5200005</v>
      </c>
      <c r="R148" s="12">
        <v>8758659081.5200005</v>
      </c>
      <c r="S148" s="12">
        <v>48095311.469999999</v>
      </c>
      <c r="T148" s="12">
        <v>48095311.469999999</v>
      </c>
      <c r="U148" s="12">
        <v>0</v>
      </c>
      <c r="V148" s="13">
        <f t="shared" si="34"/>
        <v>48095311.469999313</v>
      </c>
      <c r="W148" s="14">
        <f t="shared" si="23"/>
        <v>0.9943033126016293</v>
      </c>
      <c r="X148" s="14">
        <f t="shared" si="24"/>
        <v>0.9943033126016293</v>
      </c>
      <c r="Y148" s="14">
        <f t="shared" si="25"/>
        <v>2.3679598461231769E-4</v>
      </c>
      <c r="Z148" s="14">
        <f t="shared" si="26"/>
        <v>0.99454010858624164</v>
      </c>
    </row>
    <row r="149" spans="1:26" outlineLevel="2" x14ac:dyDescent="0.35">
      <c r="A149" s="9" t="s">
        <v>356</v>
      </c>
      <c r="B149" s="9" t="s">
        <v>440</v>
      </c>
      <c r="C149" s="9" t="s">
        <v>31</v>
      </c>
      <c r="D149" s="9" t="s">
        <v>49</v>
      </c>
      <c r="E149" s="9" t="s">
        <v>33</v>
      </c>
      <c r="F149" s="10" t="s">
        <v>34</v>
      </c>
      <c r="G149" s="9">
        <v>1111</v>
      </c>
      <c r="H149" s="9">
        <v>3480</v>
      </c>
      <c r="I149" s="11" t="s">
        <v>50</v>
      </c>
      <c r="J149" s="12">
        <v>5564773454</v>
      </c>
      <c r="K149" s="12">
        <v>5435374777</v>
      </c>
      <c r="L149" s="12">
        <v>0</v>
      </c>
      <c r="M149" s="13">
        <f t="shared" si="33"/>
        <v>5435374777</v>
      </c>
      <c r="N149" s="12">
        <v>0</v>
      </c>
      <c r="O149" s="12">
        <v>1427186.66</v>
      </c>
      <c r="P149" s="12">
        <v>0</v>
      </c>
      <c r="Q149" s="12">
        <v>5417770910.1700001</v>
      </c>
      <c r="R149" s="12">
        <v>5417770910.1700001</v>
      </c>
      <c r="S149" s="12">
        <v>16176680.17</v>
      </c>
      <c r="T149" s="12">
        <v>16176680.17</v>
      </c>
      <c r="U149" s="12">
        <v>0</v>
      </c>
      <c r="V149" s="13">
        <f t="shared" si="34"/>
        <v>16176680.170000076</v>
      </c>
      <c r="W149" s="14">
        <f t="shared" si="23"/>
        <v>0.99676124139507516</v>
      </c>
      <c r="X149" s="14">
        <f t="shared" si="24"/>
        <v>0.99676124139507516</v>
      </c>
      <c r="Y149" s="14">
        <f t="shared" si="25"/>
        <v>2.6257373567673676E-4</v>
      </c>
      <c r="Z149" s="14">
        <f t="shared" si="26"/>
        <v>0.99702381513075189</v>
      </c>
    </row>
    <row r="150" spans="1:26" outlineLevel="1" x14ac:dyDescent="0.35">
      <c r="A150" s="24"/>
      <c r="B150" s="24"/>
      <c r="C150" s="24"/>
      <c r="D150" s="24" t="s">
        <v>475</v>
      </c>
      <c r="E150" s="24"/>
      <c r="F150" s="25"/>
      <c r="G150" s="24"/>
      <c r="H150" s="24"/>
      <c r="I150" s="26"/>
      <c r="J150" s="27">
        <f t="shared" ref="J150:V150" si="35">SUBTOTAL(9,J135:J149)</f>
        <v>90821194378</v>
      </c>
      <c r="K150" s="27">
        <f t="shared" si="35"/>
        <v>91922028698</v>
      </c>
      <c r="L150" s="27">
        <f t="shared" si="35"/>
        <v>0</v>
      </c>
      <c r="M150" s="27">
        <f t="shared" si="35"/>
        <v>91922028698</v>
      </c>
      <c r="N150" s="27">
        <f t="shared" si="35"/>
        <v>0</v>
      </c>
      <c r="O150" s="27">
        <f t="shared" si="35"/>
        <v>27748675.880000003</v>
      </c>
      <c r="P150" s="27">
        <f t="shared" si="35"/>
        <v>0</v>
      </c>
      <c r="Q150" s="27">
        <f t="shared" si="35"/>
        <v>91437272095.860001</v>
      </c>
      <c r="R150" s="27">
        <f t="shared" si="35"/>
        <v>91437272095.860001</v>
      </c>
      <c r="S150" s="27">
        <f t="shared" si="35"/>
        <v>457007926.26000005</v>
      </c>
      <c r="T150" s="27">
        <f t="shared" si="35"/>
        <v>457007926.26000005</v>
      </c>
      <c r="U150" s="27">
        <f t="shared" si="35"/>
        <v>0</v>
      </c>
      <c r="V150" s="27">
        <f t="shared" si="35"/>
        <v>457007926.25999677</v>
      </c>
      <c r="W150" s="28">
        <f t="shared" si="23"/>
        <v>0.99472643707927055</v>
      </c>
      <c r="X150" s="28">
        <f t="shared" si="24"/>
        <v>0.99472643707927055</v>
      </c>
      <c r="Y150" s="28">
        <f t="shared" si="25"/>
        <v>3.0187188286678608E-4</v>
      </c>
      <c r="Z150" s="28">
        <f t="shared" si="26"/>
        <v>0.99502830896213734</v>
      </c>
    </row>
    <row r="151" spans="1:26" outlineLevel="2" x14ac:dyDescent="0.35">
      <c r="A151" s="18" t="s">
        <v>29</v>
      </c>
      <c r="B151" s="18" t="s">
        <v>30</v>
      </c>
      <c r="C151" s="18" t="s">
        <v>31</v>
      </c>
      <c r="D151" s="18" t="s">
        <v>51</v>
      </c>
      <c r="E151" s="18" t="s">
        <v>33</v>
      </c>
      <c r="F151" s="19" t="s">
        <v>34</v>
      </c>
      <c r="G151" s="18">
        <v>1111</v>
      </c>
      <c r="H151" s="18">
        <v>3480</v>
      </c>
      <c r="I151" s="20" t="s">
        <v>52</v>
      </c>
      <c r="J151" s="21">
        <v>350545346</v>
      </c>
      <c r="K151" s="21">
        <v>357053819</v>
      </c>
      <c r="L151" s="21">
        <v>0</v>
      </c>
      <c r="M151" s="22">
        <f t="shared" ref="M151:M166" si="36">+K151</f>
        <v>357053819</v>
      </c>
      <c r="N151" s="21">
        <v>0</v>
      </c>
      <c r="O151" s="21">
        <v>151987.93</v>
      </c>
      <c r="P151" s="21">
        <v>0</v>
      </c>
      <c r="Q151" s="21">
        <v>312241293.19</v>
      </c>
      <c r="R151" s="21">
        <v>312241293.19</v>
      </c>
      <c r="S151" s="21">
        <v>44660537.880000003</v>
      </c>
      <c r="T151" s="21">
        <v>44660537.880000003</v>
      </c>
      <c r="U151" s="21">
        <v>0</v>
      </c>
      <c r="V151" s="22">
        <f t="shared" ref="V151:V166" si="37">+M151-N151-O151-P151-Q151</f>
        <v>44660537.879999995</v>
      </c>
      <c r="W151" s="23">
        <f t="shared" si="23"/>
        <v>0.87449363814254566</v>
      </c>
      <c r="X151" s="23">
        <f t="shared" si="24"/>
        <v>0.87449363814254566</v>
      </c>
      <c r="Y151" s="23">
        <f t="shared" si="25"/>
        <v>4.2567232700569432E-4</v>
      </c>
      <c r="Z151" s="23">
        <f t="shared" si="26"/>
        <v>0.8749193104695514</v>
      </c>
    </row>
    <row r="152" spans="1:26" outlineLevel="2" x14ac:dyDescent="0.35">
      <c r="A152" s="9" t="s">
        <v>199</v>
      </c>
      <c r="B152" s="9" t="s">
        <v>30</v>
      </c>
      <c r="C152" s="9" t="s">
        <v>31</v>
      </c>
      <c r="D152" s="9" t="s">
        <v>51</v>
      </c>
      <c r="E152" s="9" t="s">
        <v>33</v>
      </c>
      <c r="F152" s="10" t="s">
        <v>34</v>
      </c>
      <c r="G152" s="9">
        <v>1111</v>
      </c>
      <c r="H152" s="9">
        <v>3480</v>
      </c>
      <c r="I152" s="11" t="s">
        <v>52</v>
      </c>
      <c r="J152" s="12">
        <v>359954671</v>
      </c>
      <c r="K152" s="12">
        <v>347821909</v>
      </c>
      <c r="L152" s="12">
        <v>0</v>
      </c>
      <c r="M152" s="13">
        <f t="shared" si="36"/>
        <v>347821909</v>
      </c>
      <c r="N152" s="12">
        <v>0</v>
      </c>
      <c r="O152" s="12">
        <v>7273.6</v>
      </c>
      <c r="P152" s="12">
        <v>0</v>
      </c>
      <c r="Q152" s="12">
        <v>309637580.08999997</v>
      </c>
      <c r="R152" s="12">
        <v>309637580.08999997</v>
      </c>
      <c r="S152" s="12">
        <v>38177055.310000002</v>
      </c>
      <c r="T152" s="12">
        <v>38177055.310000002</v>
      </c>
      <c r="U152" s="12">
        <v>0</v>
      </c>
      <c r="V152" s="13">
        <f t="shared" si="37"/>
        <v>38177055.310000002</v>
      </c>
      <c r="W152" s="14">
        <f t="shared" si="23"/>
        <v>0.89021873573237154</v>
      </c>
      <c r="X152" s="14">
        <f t="shared" si="24"/>
        <v>0.89021873573237154</v>
      </c>
      <c r="Y152" s="14">
        <f t="shared" si="25"/>
        <v>2.0911851185314496E-5</v>
      </c>
      <c r="Z152" s="14">
        <f t="shared" si="26"/>
        <v>0.89023964758355689</v>
      </c>
    </row>
    <row r="153" spans="1:26" outlineLevel="2" x14ac:dyDescent="0.35">
      <c r="A153" s="9" t="s">
        <v>266</v>
      </c>
      <c r="B153" s="9" t="s">
        <v>267</v>
      </c>
      <c r="C153" s="9" t="s">
        <v>31</v>
      </c>
      <c r="D153" s="9" t="s">
        <v>51</v>
      </c>
      <c r="E153" s="9" t="s">
        <v>33</v>
      </c>
      <c r="F153" s="10" t="s">
        <v>34</v>
      </c>
      <c r="G153" s="9">
        <v>1111</v>
      </c>
      <c r="H153" s="9">
        <v>3480</v>
      </c>
      <c r="I153" s="11" t="s">
        <v>52</v>
      </c>
      <c r="J153" s="12">
        <v>22952115</v>
      </c>
      <c r="K153" s="12">
        <v>26952115</v>
      </c>
      <c r="L153" s="12">
        <v>0</v>
      </c>
      <c r="M153" s="13">
        <f t="shared" si="36"/>
        <v>26952115</v>
      </c>
      <c r="N153" s="12">
        <v>0</v>
      </c>
      <c r="O153" s="12">
        <v>0</v>
      </c>
      <c r="P153" s="12">
        <v>0</v>
      </c>
      <c r="Q153" s="12">
        <v>23610964.559999999</v>
      </c>
      <c r="R153" s="12">
        <v>23610964.559999999</v>
      </c>
      <c r="S153" s="12">
        <v>3341150.44</v>
      </c>
      <c r="T153" s="12">
        <v>3341150.44</v>
      </c>
      <c r="U153" s="12">
        <v>0</v>
      </c>
      <c r="V153" s="13">
        <f t="shared" si="37"/>
        <v>3341150.4400000013</v>
      </c>
      <c r="W153" s="14">
        <f t="shared" si="23"/>
        <v>0.87603383111121325</v>
      </c>
      <c r="X153" s="14">
        <f t="shared" si="24"/>
        <v>0.87603383111121325</v>
      </c>
      <c r="Y153" s="14">
        <f t="shared" si="25"/>
        <v>0</v>
      </c>
      <c r="Z153" s="14">
        <f t="shared" si="26"/>
        <v>0.87603383111121325</v>
      </c>
    </row>
    <row r="154" spans="1:26" outlineLevel="2" x14ac:dyDescent="0.35">
      <c r="A154" s="9" t="s">
        <v>266</v>
      </c>
      <c r="B154" s="9" t="s">
        <v>268</v>
      </c>
      <c r="C154" s="9" t="s">
        <v>31</v>
      </c>
      <c r="D154" s="9" t="s">
        <v>51</v>
      </c>
      <c r="E154" s="9" t="s">
        <v>33</v>
      </c>
      <c r="F154" s="10" t="s">
        <v>34</v>
      </c>
      <c r="G154" s="9">
        <v>1111</v>
      </c>
      <c r="H154" s="9">
        <v>3480</v>
      </c>
      <c r="I154" s="11" t="s">
        <v>52</v>
      </c>
      <c r="J154" s="12">
        <v>618520073</v>
      </c>
      <c r="K154" s="12">
        <v>618520073</v>
      </c>
      <c r="L154" s="12">
        <v>0</v>
      </c>
      <c r="M154" s="13">
        <f t="shared" si="36"/>
        <v>618520073</v>
      </c>
      <c r="N154" s="12">
        <v>0</v>
      </c>
      <c r="O154" s="12">
        <v>191853.44</v>
      </c>
      <c r="P154" s="12">
        <v>0</v>
      </c>
      <c r="Q154" s="12">
        <v>553364245.11000001</v>
      </c>
      <c r="R154" s="12">
        <v>553364245.11000001</v>
      </c>
      <c r="S154" s="12">
        <v>64963974.450000003</v>
      </c>
      <c r="T154" s="12">
        <v>64963974.450000003</v>
      </c>
      <c r="U154" s="12">
        <v>0</v>
      </c>
      <c r="V154" s="13">
        <f t="shared" si="37"/>
        <v>64963974.449999928</v>
      </c>
      <c r="W154" s="14">
        <f t="shared" si="23"/>
        <v>0.89465850708130534</v>
      </c>
      <c r="X154" s="14">
        <f t="shared" si="24"/>
        <v>0.89465850708130534</v>
      </c>
      <c r="Y154" s="14">
        <f t="shared" si="25"/>
        <v>3.101814288248653E-4</v>
      </c>
      <c r="Z154" s="14">
        <f t="shared" si="26"/>
        <v>0.89496868851013023</v>
      </c>
    </row>
    <row r="155" spans="1:26" outlineLevel="2" x14ac:dyDescent="0.35">
      <c r="A155" s="9" t="s">
        <v>266</v>
      </c>
      <c r="B155" s="9" t="s">
        <v>295</v>
      </c>
      <c r="C155" s="9" t="s">
        <v>31</v>
      </c>
      <c r="D155" s="9" t="s">
        <v>51</v>
      </c>
      <c r="E155" s="9" t="s">
        <v>33</v>
      </c>
      <c r="F155" s="10" t="s">
        <v>34</v>
      </c>
      <c r="G155" s="9">
        <v>1111</v>
      </c>
      <c r="H155" s="9">
        <v>3480</v>
      </c>
      <c r="I155" s="11" t="s">
        <v>52</v>
      </c>
      <c r="J155" s="12">
        <v>123051250</v>
      </c>
      <c r="K155" s="12">
        <v>120551250</v>
      </c>
      <c r="L155" s="12">
        <v>0</v>
      </c>
      <c r="M155" s="13">
        <f t="shared" si="36"/>
        <v>120551250</v>
      </c>
      <c r="N155" s="12">
        <v>0</v>
      </c>
      <c r="O155" s="12">
        <v>0</v>
      </c>
      <c r="P155" s="12">
        <v>0</v>
      </c>
      <c r="Q155" s="12">
        <v>106245162.31999999</v>
      </c>
      <c r="R155" s="12">
        <v>106245162.31999999</v>
      </c>
      <c r="S155" s="12">
        <v>14306087.68</v>
      </c>
      <c r="T155" s="12">
        <v>14306087.68</v>
      </c>
      <c r="U155" s="12">
        <v>0</v>
      </c>
      <c r="V155" s="13">
        <f t="shared" si="37"/>
        <v>14306087.680000007</v>
      </c>
      <c r="W155" s="14">
        <f t="shared" si="23"/>
        <v>0.88132775329994495</v>
      </c>
      <c r="X155" s="14">
        <f t="shared" si="24"/>
        <v>0.88132775329994495</v>
      </c>
      <c r="Y155" s="14">
        <f t="shared" si="25"/>
        <v>0</v>
      </c>
      <c r="Z155" s="14">
        <f t="shared" si="26"/>
        <v>0.88132775329994495</v>
      </c>
    </row>
    <row r="156" spans="1:26" outlineLevel="2" x14ac:dyDescent="0.35">
      <c r="A156" s="9" t="s">
        <v>304</v>
      </c>
      <c r="B156" s="9" t="s">
        <v>30</v>
      </c>
      <c r="C156" s="9" t="s">
        <v>31</v>
      </c>
      <c r="D156" s="9" t="s">
        <v>51</v>
      </c>
      <c r="E156" s="9" t="s">
        <v>33</v>
      </c>
      <c r="F156" s="10" t="s">
        <v>34</v>
      </c>
      <c r="G156" s="9">
        <v>1111</v>
      </c>
      <c r="H156" s="9">
        <v>3480</v>
      </c>
      <c r="I156" s="11" t="s">
        <v>52</v>
      </c>
      <c r="J156" s="12">
        <v>69173506</v>
      </c>
      <c r="K156" s="12">
        <v>68823506</v>
      </c>
      <c r="L156" s="12">
        <v>0</v>
      </c>
      <c r="M156" s="13">
        <f t="shared" si="36"/>
        <v>68823506</v>
      </c>
      <c r="N156" s="12">
        <v>0</v>
      </c>
      <c r="O156" s="12">
        <v>0</v>
      </c>
      <c r="P156" s="12">
        <v>0</v>
      </c>
      <c r="Q156" s="12">
        <v>50033348.299999997</v>
      </c>
      <c r="R156" s="12">
        <v>50033348.299999997</v>
      </c>
      <c r="S156" s="12">
        <v>18790157.699999999</v>
      </c>
      <c r="T156" s="12">
        <v>18790157.699999999</v>
      </c>
      <c r="U156" s="12">
        <v>0</v>
      </c>
      <c r="V156" s="13">
        <f t="shared" si="37"/>
        <v>18790157.700000003</v>
      </c>
      <c r="W156" s="14">
        <f t="shared" si="23"/>
        <v>0.72698052174209193</v>
      </c>
      <c r="X156" s="14">
        <f t="shared" si="24"/>
        <v>0.72698052174209193</v>
      </c>
      <c r="Y156" s="14">
        <f t="shared" si="25"/>
        <v>0</v>
      </c>
      <c r="Z156" s="14">
        <f t="shared" si="26"/>
        <v>0.72698052174209193</v>
      </c>
    </row>
    <row r="157" spans="1:26" outlineLevel="2" x14ac:dyDescent="0.35">
      <c r="A157" s="9" t="s">
        <v>312</v>
      </c>
      <c r="B157" s="9" t="s">
        <v>30</v>
      </c>
      <c r="C157" s="9" t="s">
        <v>31</v>
      </c>
      <c r="D157" s="9" t="s">
        <v>51</v>
      </c>
      <c r="E157" s="9" t="s">
        <v>33</v>
      </c>
      <c r="F157" s="10" t="s">
        <v>34</v>
      </c>
      <c r="G157" s="9">
        <v>1111</v>
      </c>
      <c r="H157" s="9">
        <v>3480</v>
      </c>
      <c r="I157" s="11" t="s">
        <v>52</v>
      </c>
      <c r="J157" s="12">
        <v>507776831</v>
      </c>
      <c r="K157" s="12">
        <v>496776831</v>
      </c>
      <c r="L157" s="12">
        <v>0</v>
      </c>
      <c r="M157" s="13">
        <f t="shared" si="36"/>
        <v>496776831</v>
      </c>
      <c r="N157" s="12">
        <v>0</v>
      </c>
      <c r="O157" s="12">
        <v>0</v>
      </c>
      <c r="P157" s="12">
        <v>0</v>
      </c>
      <c r="Q157" s="12">
        <v>406482406.72000003</v>
      </c>
      <c r="R157" s="12">
        <v>406482406.72000003</v>
      </c>
      <c r="S157" s="12">
        <v>90294424.280000001</v>
      </c>
      <c r="T157" s="12">
        <v>90294424.280000001</v>
      </c>
      <c r="U157" s="12">
        <v>0</v>
      </c>
      <c r="V157" s="13">
        <f t="shared" si="37"/>
        <v>90294424.279999971</v>
      </c>
      <c r="W157" s="14">
        <f t="shared" si="23"/>
        <v>0.81823946157424565</v>
      </c>
      <c r="X157" s="14">
        <f t="shared" si="24"/>
        <v>0.81823946157424565</v>
      </c>
      <c r="Y157" s="14">
        <f t="shared" si="25"/>
        <v>0</v>
      </c>
      <c r="Z157" s="14">
        <f t="shared" si="26"/>
        <v>0.81823946157424565</v>
      </c>
    </row>
    <row r="158" spans="1:26" outlineLevel="2" x14ac:dyDescent="0.35">
      <c r="A158" s="9" t="s">
        <v>318</v>
      </c>
      <c r="B158" s="9" t="s">
        <v>30</v>
      </c>
      <c r="C158" s="9" t="s">
        <v>31</v>
      </c>
      <c r="D158" s="9" t="s">
        <v>51</v>
      </c>
      <c r="E158" s="9" t="s">
        <v>33</v>
      </c>
      <c r="F158" s="10" t="s">
        <v>34</v>
      </c>
      <c r="G158" s="9">
        <v>1111</v>
      </c>
      <c r="H158" s="9">
        <v>3480</v>
      </c>
      <c r="I158" s="11" t="s">
        <v>52</v>
      </c>
      <c r="J158" s="12">
        <v>150934199</v>
      </c>
      <c r="K158" s="12">
        <v>147679472</v>
      </c>
      <c r="L158" s="12">
        <v>0</v>
      </c>
      <c r="M158" s="13">
        <f t="shared" si="36"/>
        <v>147679472</v>
      </c>
      <c r="N158" s="12">
        <v>0</v>
      </c>
      <c r="O158" s="12">
        <v>0</v>
      </c>
      <c r="P158" s="12">
        <v>0</v>
      </c>
      <c r="Q158" s="12">
        <v>122219092.5</v>
      </c>
      <c r="R158" s="12">
        <v>122219092.5</v>
      </c>
      <c r="S158" s="12">
        <v>25460379.5</v>
      </c>
      <c r="T158" s="12">
        <v>25460379.5</v>
      </c>
      <c r="U158" s="12">
        <v>0</v>
      </c>
      <c r="V158" s="13">
        <f t="shared" si="37"/>
        <v>25460379.5</v>
      </c>
      <c r="W158" s="14">
        <f t="shared" si="23"/>
        <v>0.82759703054734646</v>
      </c>
      <c r="X158" s="14">
        <f t="shared" si="24"/>
        <v>0.82759703054734646</v>
      </c>
      <c r="Y158" s="14">
        <f t="shared" si="25"/>
        <v>0</v>
      </c>
      <c r="Z158" s="14">
        <f t="shared" si="26"/>
        <v>0.82759703054734646</v>
      </c>
    </row>
    <row r="159" spans="1:26" outlineLevel="2" x14ac:dyDescent="0.35">
      <c r="A159" s="9" t="s">
        <v>320</v>
      </c>
      <c r="B159" s="9" t="s">
        <v>30</v>
      </c>
      <c r="C159" s="9" t="s">
        <v>31</v>
      </c>
      <c r="D159" s="9" t="s">
        <v>51</v>
      </c>
      <c r="E159" s="9" t="s">
        <v>33</v>
      </c>
      <c r="F159" s="10" t="s">
        <v>34</v>
      </c>
      <c r="G159" s="9">
        <v>1111</v>
      </c>
      <c r="H159" s="9">
        <v>3480</v>
      </c>
      <c r="I159" s="11" t="s">
        <v>52</v>
      </c>
      <c r="J159" s="12">
        <v>2822909430</v>
      </c>
      <c r="K159" s="12">
        <v>2824544375</v>
      </c>
      <c r="L159" s="12">
        <v>0</v>
      </c>
      <c r="M159" s="13">
        <f t="shared" si="36"/>
        <v>2824544375</v>
      </c>
      <c r="N159" s="12">
        <v>0</v>
      </c>
      <c r="O159" s="12">
        <v>2390474.88</v>
      </c>
      <c r="P159" s="12">
        <v>0</v>
      </c>
      <c r="Q159" s="12">
        <v>2451457942.1399999</v>
      </c>
      <c r="R159" s="12">
        <v>2451457942.1399999</v>
      </c>
      <c r="S159" s="12">
        <v>370695957.98000002</v>
      </c>
      <c r="T159" s="12">
        <v>370695957.98000002</v>
      </c>
      <c r="U159" s="12">
        <v>0</v>
      </c>
      <c r="V159" s="13">
        <f t="shared" si="37"/>
        <v>370695957.98000002</v>
      </c>
      <c r="W159" s="14">
        <f t="shared" si="23"/>
        <v>0.86791270260712394</v>
      </c>
      <c r="X159" s="14">
        <f t="shared" si="24"/>
        <v>0.86791270260712394</v>
      </c>
      <c r="Y159" s="14">
        <f t="shared" si="25"/>
        <v>8.4632229578620092E-4</v>
      </c>
      <c r="Z159" s="14">
        <f t="shared" si="26"/>
        <v>0.86875902490291013</v>
      </c>
    </row>
    <row r="160" spans="1:26" outlineLevel="2" x14ac:dyDescent="0.35">
      <c r="A160" s="9" t="s">
        <v>326</v>
      </c>
      <c r="B160" s="9" t="s">
        <v>30</v>
      </c>
      <c r="C160" s="9" t="s">
        <v>31</v>
      </c>
      <c r="D160" s="9" t="s">
        <v>51</v>
      </c>
      <c r="E160" s="9" t="s">
        <v>33</v>
      </c>
      <c r="F160" s="10" t="s">
        <v>34</v>
      </c>
      <c r="G160" s="9">
        <v>1111</v>
      </c>
      <c r="H160" s="9">
        <v>3460</v>
      </c>
      <c r="I160" s="11" t="s">
        <v>52</v>
      </c>
      <c r="J160" s="12">
        <v>45310687</v>
      </c>
      <c r="K160" s="12">
        <v>45310687</v>
      </c>
      <c r="L160" s="12">
        <v>0</v>
      </c>
      <c r="M160" s="13">
        <f t="shared" si="36"/>
        <v>45310687</v>
      </c>
      <c r="N160" s="12">
        <v>0</v>
      </c>
      <c r="O160" s="12">
        <v>21214.67</v>
      </c>
      <c r="P160" s="12">
        <v>0</v>
      </c>
      <c r="Q160" s="12">
        <v>40666673.020000003</v>
      </c>
      <c r="R160" s="12">
        <v>40666673.020000003</v>
      </c>
      <c r="S160" s="12">
        <v>4622799.3099999996</v>
      </c>
      <c r="T160" s="12">
        <v>4622799.3099999996</v>
      </c>
      <c r="U160" s="12">
        <v>0</v>
      </c>
      <c r="V160" s="13">
        <f t="shared" si="37"/>
        <v>4622799.3099999949</v>
      </c>
      <c r="W160" s="14">
        <f t="shared" si="23"/>
        <v>0.89750731477543044</v>
      </c>
      <c r="X160" s="14">
        <f t="shared" si="24"/>
        <v>0.89750731477543044</v>
      </c>
      <c r="Y160" s="14">
        <f t="shared" si="25"/>
        <v>4.6820455403821174E-4</v>
      </c>
      <c r="Z160" s="14">
        <f t="shared" si="26"/>
        <v>0.89797551932946862</v>
      </c>
    </row>
    <row r="161" spans="1:26" outlineLevel="2" x14ac:dyDescent="0.35">
      <c r="A161" s="9" t="s">
        <v>356</v>
      </c>
      <c r="B161" s="9" t="s">
        <v>267</v>
      </c>
      <c r="C161" s="9" t="s">
        <v>31</v>
      </c>
      <c r="D161" s="9" t="s">
        <v>51</v>
      </c>
      <c r="E161" s="9" t="s">
        <v>33</v>
      </c>
      <c r="F161" s="10" t="s">
        <v>36</v>
      </c>
      <c r="G161" s="9">
        <v>1111</v>
      </c>
      <c r="H161" s="9">
        <v>3410</v>
      </c>
      <c r="I161" s="11" t="s">
        <v>52</v>
      </c>
      <c r="J161" s="12">
        <v>145765939810</v>
      </c>
      <c r="K161" s="12">
        <v>141440334002</v>
      </c>
      <c r="L161" s="12">
        <v>0</v>
      </c>
      <c r="M161" s="13">
        <f t="shared" si="36"/>
        <v>141440334002</v>
      </c>
      <c r="N161" s="12">
        <v>0</v>
      </c>
      <c r="O161" s="12">
        <v>25572605.66</v>
      </c>
      <c r="P161" s="12">
        <v>0</v>
      </c>
      <c r="Q161" s="12">
        <v>127871764808.34</v>
      </c>
      <c r="R161" s="12">
        <v>127871764808.34</v>
      </c>
      <c r="S161" s="12">
        <v>13542996588</v>
      </c>
      <c r="T161" s="12">
        <v>13542996588</v>
      </c>
      <c r="U161" s="12">
        <v>0</v>
      </c>
      <c r="V161" s="13">
        <f t="shared" si="37"/>
        <v>13542996588</v>
      </c>
      <c r="W161" s="14">
        <f t="shared" si="23"/>
        <v>0.9040686004497972</v>
      </c>
      <c r="X161" s="14">
        <f t="shared" si="24"/>
        <v>0.9040686004497972</v>
      </c>
      <c r="Y161" s="14">
        <f t="shared" si="25"/>
        <v>1.8080136645914874E-4</v>
      </c>
      <c r="Z161" s="14">
        <f t="shared" si="26"/>
        <v>0.90424940181625635</v>
      </c>
    </row>
    <row r="162" spans="1:26" outlineLevel="2" x14ac:dyDescent="0.35">
      <c r="A162" s="9" t="s">
        <v>356</v>
      </c>
      <c r="B162" s="9" t="s">
        <v>268</v>
      </c>
      <c r="C162" s="9" t="s">
        <v>31</v>
      </c>
      <c r="D162" s="9" t="s">
        <v>51</v>
      </c>
      <c r="E162" s="9" t="s">
        <v>33</v>
      </c>
      <c r="F162" s="10" t="s">
        <v>36</v>
      </c>
      <c r="G162" s="9">
        <v>1111</v>
      </c>
      <c r="H162" s="9">
        <v>3420</v>
      </c>
      <c r="I162" s="11" t="s">
        <v>52</v>
      </c>
      <c r="J162" s="12">
        <v>47755062359</v>
      </c>
      <c r="K162" s="12">
        <v>49578906612</v>
      </c>
      <c r="L162" s="12">
        <v>0</v>
      </c>
      <c r="M162" s="13">
        <f t="shared" si="36"/>
        <v>49578906612</v>
      </c>
      <c r="N162" s="12">
        <v>0</v>
      </c>
      <c r="O162" s="12">
        <v>17913223.370000001</v>
      </c>
      <c r="P162" s="12">
        <v>0</v>
      </c>
      <c r="Q162" s="12">
        <v>44389648845.529999</v>
      </c>
      <c r="R162" s="12">
        <v>44389648845.529999</v>
      </c>
      <c r="S162" s="12">
        <v>5171344543.1000004</v>
      </c>
      <c r="T162" s="12">
        <v>5171344543.1000004</v>
      </c>
      <c r="U162" s="12">
        <v>0</v>
      </c>
      <c r="V162" s="13">
        <f t="shared" si="37"/>
        <v>5171344543.0999985</v>
      </c>
      <c r="W162" s="14">
        <f t="shared" si="23"/>
        <v>0.8953333560362543</v>
      </c>
      <c r="X162" s="14">
        <f t="shared" si="24"/>
        <v>0.8953333560362543</v>
      </c>
      <c r="Y162" s="14">
        <f t="shared" si="25"/>
        <v>3.6130735012345578E-4</v>
      </c>
      <c r="Z162" s="14">
        <f t="shared" si="26"/>
        <v>0.89569466338637771</v>
      </c>
    </row>
    <row r="163" spans="1:26" outlineLevel="2" x14ac:dyDescent="0.35">
      <c r="A163" s="9" t="s">
        <v>356</v>
      </c>
      <c r="B163" s="9" t="s">
        <v>295</v>
      </c>
      <c r="C163" s="9" t="s">
        <v>31</v>
      </c>
      <c r="D163" s="9" t="s">
        <v>51</v>
      </c>
      <c r="E163" s="9" t="s">
        <v>33</v>
      </c>
      <c r="F163" s="10" t="s">
        <v>36</v>
      </c>
      <c r="G163" s="9">
        <v>1111</v>
      </c>
      <c r="H163" s="9">
        <v>3420</v>
      </c>
      <c r="I163" s="11" t="s">
        <v>52</v>
      </c>
      <c r="J163" s="12">
        <v>38768317399</v>
      </c>
      <c r="K163" s="12">
        <v>39493009762</v>
      </c>
      <c r="L163" s="12">
        <v>0</v>
      </c>
      <c r="M163" s="13">
        <f t="shared" si="36"/>
        <v>39493009762</v>
      </c>
      <c r="N163" s="12">
        <v>0</v>
      </c>
      <c r="O163" s="12">
        <v>23856254.420000002</v>
      </c>
      <c r="P163" s="12">
        <v>0</v>
      </c>
      <c r="Q163" s="12">
        <v>35328678818.440002</v>
      </c>
      <c r="R163" s="12">
        <v>35328678818.440002</v>
      </c>
      <c r="S163" s="12">
        <v>4140474689.1399999</v>
      </c>
      <c r="T163" s="12">
        <v>4140474689.1399999</v>
      </c>
      <c r="U163" s="12">
        <v>0</v>
      </c>
      <c r="V163" s="13">
        <f t="shared" si="37"/>
        <v>4140474689.1399994</v>
      </c>
      <c r="W163" s="14">
        <f t="shared" si="23"/>
        <v>0.89455523980937768</v>
      </c>
      <c r="X163" s="14">
        <f t="shared" si="24"/>
        <v>0.89455523980937768</v>
      </c>
      <c r="Y163" s="14">
        <f t="shared" si="25"/>
        <v>6.0406270790114313E-4</v>
      </c>
      <c r="Z163" s="14">
        <f t="shared" si="26"/>
        <v>0.89515930251727882</v>
      </c>
    </row>
    <row r="164" spans="1:26" outlineLevel="2" x14ac:dyDescent="0.35">
      <c r="A164" s="9" t="s">
        <v>356</v>
      </c>
      <c r="B164" s="9" t="s">
        <v>426</v>
      </c>
      <c r="C164" s="9" t="s">
        <v>31</v>
      </c>
      <c r="D164" s="9" t="s">
        <v>51</v>
      </c>
      <c r="E164" s="9" t="s">
        <v>33</v>
      </c>
      <c r="F164" s="10" t="s">
        <v>34</v>
      </c>
      <c r="G164" s="9">
        <v>1111</v>
      </c>
      <c r="H164" s="9">
        <v>3480</v>
      </c>
      <c r="I164" s="11" t="s">
        <v>52</v>
      </c>
      <c r="J164" s="37" t="s">
        <v>447</v>
      </c>
      <c r="K164" s="12">
        <v>29000000</v>
      </c>
      <c r="L164" s="12">
        <v>0</v>
      </c>
      <c r="M164" s="13">
        <f t="shared" si="36"/>
        <v>29000000</v>
      </c>
      <c r="N164" s="12">
        <v>0</v>
      </c>
      <c r="O164" s="12">
        <v>0</v>
      </c>
      <c r="P164" s="12">
        <v>0</v>
      </c>
      <c r="Q164" s="12">
        <v>29000000</v>
      </c>
      <c r="R164" s="12">
        <v>29000000</v>
      </c>
      <c r="S164" s="12">
        <v>0</v>
      </c>
      <c r="T164" s="12">
        <v>0</v>
      </c>
      <c r="U164" s="12">
        <v>0</v>
      </c>
      <c r="V164" s="13">
        <f t="shared" si="37"/>
        <v>0</v>
      </c>
      <c r="W164" s="14">
        <f t="shared" si="23"/>
        <v>1</v>
      </c>
      <c r="X164" s="14">
        <f t="shared" si="24"/>
        <v>1</v>
      </c>
      <c r="Y164" s="14">
        <f t="shared" si="25"/>
        <v>0</v>
      </c>
      <c r="Z164" s="14">
        <f t="shared" si="26"/>
        <v>1</v>
      </c>
    </row>
    <row r="165" spans="1:26" outlineLevel="2" x14ac:dyDescent="0.35">
      <c r="A165" s="9" t="s">
        <v>356</v>
      </c>
      <c r="B165" s="9" t="s">
        <v>426</v>
      </c>
      <c r="C165" s="9" t="s">
        <v>31</v>
      </c>
      <c r="D165" s="9" t="s">
        <v>51</v>
      </c>
      <c r="E165" s="9" t="s">
        <v>33</v>
      </c>
      <c r="F165" s="10" t="s">
        <v>36</v>
      </c>
      <c r="G165" s="9">
        <v>1111</v>
      </c>
      <c r="H165" s="9">
        <v>3480</v>
      </c>
      <c r="I165" s="11" t="s">
        <v>52</v>
      </c>
      <c r="J165" s="12">
        <v>17582671223</v>
      </c>
      <c r="K165" s="12">
        <v>19130152284</v>
      </c>
      <c r="L165" s="12">
        <v>0</v>
      </c>
      <c r="M165" s="13">
        <f t="shared" si="36"/>
        <v>19130152284</v>
      </c>
      <c r="N165" s="12">
        <v>0</v>
      </c>
      <c r="O165" s="12">
        <v>2179804.65</v>
      </c>
      <c r="P165" s="12">
        <v>0</v>
      </c>
      <c r="Q165" s="12">
        <v>17029566565.889999</v>
      </c>
      <c r="R165" s="12">
        <v>17029566565.889999</v>
      </c>
      <c r="S165" s="12">
        <v>2098405913.46</v>
      </c>
      <c r="T165" s="12">
        <v>2098405913.46</v>
      </c>
      <c r="U165" s="12">
        <v>0</v>
      </c>
      <c r="V165" s="13">
        <f t="shared" si="37"/>
        <v>2098405913.4599991</v>
      </c>
      <c r="W165" s="14">
        <f t="shared" ref="W165:W228" si="38">+IF(K165=0,0,Q165/K165)</f>
        <v>0.89019503415731405</v>
      </c>
      <c r="X165" s="14">
        <f t="shared" ref="X165:X228" si="39">+IF(M165=0,0,Q165/M165)</f>
        <v>0.89019503415731405</v>
      </c>
      <c r="Y165" s="14">
        <f t="shared" ref="Y165:Y228" si="40">+IF(M165=0,0,(N165+O165+P165)/M165)</f>
        <v>1.1394601661499246E-4</v>
      </c>
      <c r="Z165" s="14">
        <f t="shared" ref="Z165:Z228" si="41">+X165+Y165</f>
        <v>0.89030898017392901</v>
      </c>
    </row>
    <row r="166" spans="1:26" outlineLevel="2" x14ac:dyDescent="0.35">
      <c r="A166" s="9" t="s">
        <v>356</v>
      </c>
      <c r="B166" s="9" t="s">
        <v>440</v>
      </c>
      <c r="C166" s="9" t="s">
        <v>31</v>
      </c>
      <c r="D166" s="9" t="s">
        <v>51</v>
      </c>
      <c r="E166" s="9" t="s">
        <v>33</v>
      </c>
      <c r="F166" s="10" t="s">
        <v>36</v>
      </c>
      <c r="G166" s="9">
        <v>1111</v>
      </c>
      <c r="H166" s="9">
        <v>3480</v>
      </c>
      <c r="I166" s="11" t="s">
        <v>52</v>
      </c>
      <c r="J166" s="12">
        <v>11732309998</v>
      </c>
      <c r="K166" s="12">
        <v>13026636354</v>
      </c>
      <c r="L166" s="12">
        <v>0</v>
      </c>
      <c r="M166" s="13">
        <f t="shared" si="36"/>
        <v>13026636354</v>
      </c>
      <c r="N166" s="12">
        <v>0</v>
      </c>
      <c r="O166" s="12">
        <v>5915671.9000000004</v>
      </c>
      <c r="P166" s="12">
        <v>0</v>
      </c>
      <c r="Q166" s="12">
        <v>11731817254.450001</v>
      </c>
      <c r="R166" s="12">
        <v>11731817254.450001</v>
      </c>
      <c r="S166" s="12">
        <v>1288903427.6500001</v>
      </c>
      <c r="T166" s="12">
        <v>1288903427.6500001</v>
      </c>
      <c r="U166" s="12">
        <v>0</v>
      </c>
      <c r="V166" s="13">
        <f t="shared" si="37"/>
        <v>1288903427.6499996</v>
      </c>
      <c r="W166" s="14">
        <f t="shared" si="38"/>
        <v>0.90060219197318669</v>
      </c>
      <c r="X166" s="14">
        <f t="shared" si="39"/>
        <v>0.90060219197318669</v>
      </c>
      <c r="Y166" s="14">
        <f t="shared" si="40"/>
        <v>4.5412121281665437E-4</v>
      </c>
      <c r="Z166" s="14">
        <f t="shared" si="41"/>
        <v>0.90105631318600332</v>
      </c>
    </row>
    <row r="167" spans="1:26" outlineLevel="1" x14ac:dyDescent="0.35">
      <c r="A167" s="24"/>
      <c r="B167" s="24"/>
      <c r="C167" s="24"/>
      <c r="D167" s="24" t="s">
        <v>476</v>
      </c>
      <c r="E167" s="24"/>
      <c r="F167" s="25"/>
      <c r="G167" s="24"/>
      <c r="H167" s="24"/>
      <c r="I167" s="26"/>
      <c r="J167" s="27">
        <f t="shared" ref="J167:V167" si="42">SUBTOTAL(9,J151:J166)</f>
        <v>266675428897</v>
      </c>
      <c r="K167" s="27">
        <f t="shared" si="42"/>
        <v>267752073051</v>
      </c>
      <c r="L167" s="27">
        <f t="shared" si="42"/>
        <v>0</v>
      </c>
      <c r="M167" s="27">
        <f t="shared" si="42"/>
        <v>267752073051</v>
      </c>
      <c r="N167" s="27">
        <f t="shared" si="42"/>
        <v>0</v>
      </c>
      <c r="O167" s="27">
        <f t="shared" si="42"/>
        <v>78200364.520000011</v>
      </c>
      <c r="P167" s="27">
        <f t="shared" si="42"/>
        <v>0</v>
      </c>
      <c r="Q167" s="27">
        <f t="shared" si="42"/>
        <v>240756435000.60004</v>
      </c>
      <c r="R167" s="27">
        <f t="shared" si="42"/>
        <v>240756435000.60004</v>
      </c>
      <c r="S167" s="27">
        <f t="shared" si="42"/>
        <v>26917437685.880001</v>
      </c>
      <c r="T167" s="27">
        <f t="shared" si="42"/>
        <v>26917437685.880001</v>
      </c>
      <c r="U167" s="27">
        <f t="shared" si="42"/>
        <v>0</v>
      </c>
      <c r="V167" s="27">
        <f t="shared" si="42"/>
        <v>26917437685.879997</v>
      </c>
      <c r="W167" s="28">
        <f t="shared" si="38"/>
        <v>0.89917673561669131</v>
      </c>
      <c r="X167" s="28">
        <f t="shared" si="39"/>
        <v>0.89917673561669131</v>
      </c>
      <c r="Y167" s="28">
        <f t="shared" si="40"/>
        <v>2.920625921917879E-4</v>
      </c>
      <c r="Z167" s="28">
        <f t="shared" si="41"/>
        <v>0.89946879820888315</v>
      </c>
    </row>
    <row r="168" spans="1:26" ht="78" outlineLevel="2" x14ac:dyDescent="0.35">
      <c r="A168" s="18" t="s">
        <v>29</v>
      </c>
      <c r="B168" s="18" t="s">
        <v>30</v>
      </c>
      <c r="C168" s="18" t="s">
        <v>31</v>
      </c>
      <c r="D168" s="18" t="s">
        <v>53</v>
      </c>
      <c r="E168" s="18" t="s">
        <v>54</v>
      </c>
      <c r="F168" s="19" t="s">
        <v>34</v>
      </c>
      <c r="G168" s="18">
        <v>1112</v>
      </c>
      <c r="H168" s="18">
        <v>3480</v>
      </c>
      <c r="I168" s="20" t="s">
        <v>55</v>
      </c>
      <c r="J168" s="21">
        <v>639917507</v>
      </c>
      <c r="K168" s="21">
        <v>655760134</v>
      </c>
      <c r="L168" s="21">
        <v>0</v>
      </c>
      <c r="M168" s="22">
        <f t="shared" ref="M168:M183" si="43">+K168</f>
        <v>655760134</v>
      </c>
      <c r="N168" s="21">
        <v>0</v>
      </c>
      <c r="O168" s="21">
        <v>64584812</v>
      </c>
      <c r="P168" s="21">
        <v>0</v>
      </c>
      <c r="Q168" s="21">
        <v>591175322</v>
      </c>
      <c r="R168" s="21">
        <v>591175322</v>
      </c>
      <c r="S168" s="21">
        <v>0</v>
      </c>
      <c r="T168" s="21">
        <v>0</v>
      </c>
      <c r="U168" s="21">
        <v>0</v>
      </c>
      <c r="V168" s="22">
        <f t="shared" ref="V168:V183" si="44">+M168-N168-O168-P168-Q168</f>
        <v>0</v>
      </c>
      <c r="W168" s="23">
        <f t="shared" si="38"/>
        <v>0.90151153043408405</v>
      </c>
      <c r="X168" s="23">
        <f t="shared" si="39"/>
        <v>0.90151153043408405</v>
      </c>
      <c r="Y168" s="23">
        <f t="shared" si="40"/>
        <v>9.8488469565916004E-2</v>
      </c>
      <c r="Z168" s="23">
        <f t="shared" si="41"/>
        <v>1</v>
      </c>
    </row>
    <row r="169" spans="1:26" ht="78" outlineLevel="2" x14ac:dyDescent="0.35">
      <c r="A169" s="9" t="s">
        <v>199</v>
      </c>
      <c r="B169" s="9" t="s">
        <v>30</v>
      </c>
      <c r="C169" s="9" t="s">
        <v>31</v>
      </c>
      <c r="D169" s="9" t="s">
        <v>53</v>
      </c>
      <c r="E169" s="9" t="s">
        <v>54</v>
      </c>
      <c r="F169" s="10" t="s">
        <v>34</v>
      </c>
      <c r="G169" s="9">
        <v>1112</v>
      </c>
      <c r="H169" s="9">
        <v>3480</v>
      </c>
      <c r="I169" s="11" t="s">
        <v>55</v>
      </c>
      <c r="J169" s="12">
        <v>933879134</v>
      </c>
      <c r="K169" s="12">
        <v>948946192</v>
      </c>
      <c r="L169" s="12">
        <v>0</v>
      </c>
      <c r="M169" s="13">
        <f t="shared" si="43"/>
        <v>948946192</v>
      </c>
      <c r="N169" s="12">
        <v>0</v>
      </c>
      <c r="O169" s="12">
        <v>89636857</v>
      </c>
      <c r="P169" s="12">
        <v>0</v>
      </c>
      <c r="Q169" s="12">
        <v>859309335</v>
      </c>
      <c r="R169" s="12">
        <v>859309335</v>
      </c>
      <c r="S169" s="12">
        <v>0</v>
      </c>
      <c r="T169" s="12">
        <v>0</v>
      </c>
      <c r="U169" s="12">
        <v>0</v>
      </c>
      <c r="V169" s="13">
        <f t="shared" si="44"/>
        <v>0</v>
      </c>
      <c r="W169" s="14">
        <f t="shared" si="38"/>
        <v>0.90554063259258011</v>
      </c>
      <c r="X169" s="14">
        <f t="shared" si="39"/>
        <v>0.90554063259258011</v>
      </c>
      <c r="Y169" s="14">
        <f t="shared" si="40"/>
        <v>9.4459367407419878E-2</v>
      </c>
      <c r="Z169" s="14">
        <f t="shared" si="41"/>
        <v>1</v>
      </c>
    </row>
    <row r="170" spans="1:26" ht="78" outlineLevel="2" x14ac:dyDescent="0.35">
      <c r="A170" s="9" t="s">
        <v>266</v>
      </c>
      <c r="B170" s="9" t="s">
        <v>267</v>
      </c>
      <c r="C170" s="9" t="s">
        <v>31</v>
      </c>
      <c r="D170" s="9" t="s">
        <v>53</v>
      </c>
      <c r="E170" s="9" t="s">
        <v>54</v>
      </c>
      <c r="F170" s="10" t="s">
        <v>34</v>
      </c>
      <c r="G170" s="9">
        <v>1112</v>
      </c>
      <c r="H170" s="9">
        <v>3480</v>
      </c>
      <c r="I170" s="11" t="s">
        <v>55</v>
      </c>
      <c r="J170" s="12">
        <v>27758512</v>
      </c>
      <c r="K170" s="12">
        <v>30258512</v>
      </c>
      <c r="L170" s="12">
        <v>0</v>
      </c>
      <c r="M170" s="13">
        <f t="shared" si="43"/>
        <v>30258512</v>
      </c>
      <c r="N170" s="12">
        <v>0</v>
      </c>
      <c r="O170" s="12">
        <v>3066668</v>
      </c>
      <c r="P170" s="12">
        <v>0</v>
      </c>
      <c r="Q170" s="12">
        <v>27191844</v>
      </c>
      <c r="R170" s="12">
        <v>27191844</v>
      </c>
      <c r="S170" s="12">
        <v>0</v>
      </c>
      <c r="T170" s="12">
        <v>0</v>
      </c>
      <c r="U170" s="12">
        <v>0</v>
      </c>
      <c r="V170" s="13">
        <f t="shared" si="44"/>
        <v>0</v>
      </c>
      <c r="W170" s="14">
        <f t="shared" si="38"/>
        <v>0.89865106387253946</v>
      </c>
      <c r="X170" s="14">
        <f t="shared" si="39"/>
        <v>0.89865106387253946</v>
      </c>
      <c r="Y170" s="14">
        <f t="shared" si="40"/>
        <v>0.1013489361274606</v>
      </c>
      <c r="Z170" s="14">
        <f t="shared" si="41"/>
        <v>1</v>
      </c>
    </row>
    <row r="171" spans="1:26" ht="78" outlineLevel="2" x14ac:dyDescent="0.35">
      <c r="A171" s="9" t="s">
        <v>266</v>
      </c>
      <c r="B171" s="9" t="s">
        <v>268</v>
      </c>
      <c r="C171" s="9" t="s">
        <v>31</v>
      </c>
      <c r="D171" s="9" t="s">
        <v>53</v>
      </c>
      <c r="E171" s="9" t="s">
        <v>54</v>
      </c>
      <c r="F171" s="10" t="s">
        <v>34</v>
      </c>
      <c r="G171" s="9">
        <v>1112</v>
      </c>
      <c r="H171" s="9">
        <v>3480</v>
      </c>
      <c r="I171" s="11" t="s">
        <v>55</v>
      </c>
      <c r="J171" s="12">
        <v>518042697</v>
      </c>
      <c r="K171" s="12">
        <v>516469283</v>
      </c>
      <c r="L171" s="12">
        <v>0</v>
      </c>
      <c r="M171" s="13">
        <f t="shared" si="43"/>
        <v>516469283</v>
      </c>
      <c r="N171" s="12">
        <v>0</v>
      </c>
      <c r="O171" s="12">
        <v>47076535</v>
      </c>
      <c r="P171" s="12">
        <v>0</v>
      </c>
      <c r="Q171" s="12">
        <v>469392748</v>
      </c>
      <c r="R171" s="12">
        <v>469392748</v>
      </c>
      <c r="S171" s="12">
        <v>0</v>
      </c>
      <c r="T171" s="12">
        <v>0</v>
      </c>
      <c r="U171" s="12">
        <v>0</v>
      </c>
      <c r="V171" s="13">
        <f t="shared" si="44"/>
        <v>0</v>
      </c>
      <c r="W171" s="14">
        <f t="shared" si="38"/>
        <v>0.90884930324113777</v>
      </c>
      <c r="X171" s="14">
        <f t="shared" si="39"/>
        <v>0.90884930324113777</v>
      </c>
      <c r="Y171" s="14">
        <f t="shared" si="40"/>
        <v>9.1150696758862226E-2</v>
      </c>
      <c r="Z171" s="14">
        <f t="shared" si="41"/>
        <v>1</v>
      </c>
    </row>
    <row r="172" spans="1:26" ht="78" outlineLevel="2" x14ac:dyDescent="0.35">
      <c r="A172" s="9" t="s">
        <v>266</v>
      </c>
      <c r="B172" s="9" t="s">
        <v>295</v>
      </c>
      <c r="C172" s="9" t="s">
        <v>31</v>
      </c>
      <c r="D172" s="9" t="s">
        <v>53</v>
      </c>
      <c r="E172" s="9" t="s">
        <v>54</v>
      </c>
      <c r="F172" s="10" t="s">
        <v>34</v>
      </c>
      <c r="G172" s="9">
        <v>1112</v>
      </c>
      <c r="H172" s="9">
        <v>3480</v>
      </c>
      <c r="I172" s="11" t="s">
        <v>55</v>
      </c>
      <c r="J172" s="12">
        <v>102490098</v>
      </c>
      <c r="K172" s="12">
        <v>101654976</v>
      </c>
      <c r="L172" s="12">
        <v>0</v>
      </c>
      <c r="M172" s="13">
        <f t="shared" si="43"/>
        <v>101654976</v>
      </c>
      <c r="N172" s="12">
        <v>0</v>
      </c>
      <c r="O172" s="12">
        <v>11317946</v>
      </c>
      <c r="P172" s="12">
        <v>0</v>
      </c>
      <c r="Q172" s="12">
        <v>90337030</v>
      </c>
      <c r="R172" s="12">
        <v>90337030</v>
      </c>
      <c r="S172" s="12">
        <v>0</v>
      </c>
      <c r="T172" s="12">
        <v>0</v>
      </c>
      <c r="U172" s="12">
        <v>0</v>
      </c>
      <c r="V172" s="13">
        <f t="shared" si="44"/>
        <v>0</v>
      </c>
      <c r="W172" s="14">
        <f t="shared" si="38"/>
        <v>0.88866313833963229</v>
      </c>
      <c r="X172" s="14">
        <f t="shared" si="39"/>
        <v>0.88866313833963229</v>
      </c>
      <c r="Y172" s="14">
        <f t="shared" si="40"/>
        <v>0.11133686166036771</v>
      </c>
      <c r="Z172" s="14">
        <f t="shared" si="41"/>
        <v>1</v>
      </c>
    </row>
    <row r="173" spans="1:26" ht="78" outlineLevel="2" x14ac:dyDescent="0.35">
      <c r="A173" s="9" t="s">
        <v>304</v>
      </c>
      <c r="B173" s="9" t="s">
        <v>30</v>
      </c>
      <c r="C173" s="9" t="s">
        <v>31</v>
      </c>
      <c r="D173" s="9" t="s">
        <v>53</v>
      </c>
      <c r="E173" s="9" t="s">
        <v>54</v>
      </c>
      <c r="F173" s="10" t="s">
        <v>34</v>
      </c>
      <c r="G173" s="9">
        <v>1112</v>
      </c>
      <c r="H173" s="9">
        <v>3480</v>
      </c>
      <c r="I173" s="11" t="s">
        <v>55</v>
      </c>
      <c r="J173" s="12">
        <v>143572417</v>
      </c>
      <c r="K173" s="12">
        <v>152663601</v>
      </c>
      <c r="L173" s="12">
        <v>0</v>
      </c>
      <c r="M173" s="13">
        <f t="shared" si="43"/>
        <v>152663601</v>
      </c>
      <c r="N173" s="12">
        <v>0</v>
      </c>
      <c r="O173" s="12">
        <v>24250933</v>
      </c>
      <c r="P173" s="12">
        <v>0</v>
      </c>
      <c r="Q173" s="12">
        <v>128412668</v>
      </c>
      <c r="R173" s="12">
        <v>128412668</v>
      </c>
      <c r="S173" s="12">
        <v>0</v>
      </c>
      <c r="T173" s="12">
        <v>0</v>
      </c>
      <c r="U173" s="12">
        <v>0</v>
      </c>
      <c r="V173" s="13">
        <f t="shared" si="44"/>
        <v>0</v>
      </c>
      <c r="W173" s="14">
        <f t="shared" si="38"/>
        <v>0.84114790401151351</v>
      </c>
      <c r="X173" s="14">
        <f t="shared" si="39"/>
        <v>0.84114790401151351</v>
      </c>
      <c r="Y173" s="14">
        <f t="shared" si="40"/>
        <v>0.15885209598848649</v>
      </c>
      <c r="Z173" s="14">
        <f t="shared" si="41"/>
        <v>1</v>
      </c>
    </row>
    <row r="174" spans="1:26" ht="78" outlineLevel="2" x14ac:dyDescent="0.35">
      <c r="A174" s="9" t="s">
        <v>312</v>
      </c>
      <c r="B174" s="9" t="s">
        <v>30</v>
      </c>
      <c r="C174" s="9" t="s">
        <v>31</v>
      </c>
      <c r="D174" s="9" t="s">
        <v>53</v>
      </c>
      <c r="E174" s="9" t="s">
        <v>54</v>
      </c>
      <c r="F174" s="10" t="s">
        <v>34</v>
      </c>
      <c r="G174" s="9">
        <v>1112</v>
      </c>
      <c r="H174" s="9">
        <v>3480</v>
      </c>
      <c r="I174" s="11" t="s">
        <v>55</v>
      </c>
      <c r="J174" s="12">
        <v>511543872</v>
      </c>
      <c r="K174" s="12">
        <v>495104770</v>
      </c>
      <c r="L174" s="12">
        <v>0</v>
      </c>
      <c r="M174" s="13">
        <f t="shared" si="43"/>
        <v>495104770</v>
      </c>
      <c r="N174" s="12">
        <v>0</v>
      </c>
      <c r="O174" s="12">
        <v>58747080</v>
      </c>
      <c r="P174" s="12">
        <v>0</v>
      </c>
      <c r="Q174" s="12">
        <v>436357690</v>
      </c>
      <c r="R174" s="12">
        <v>436357690</v>
      </c>
      <c r="S174" s="12">
        <v>0</v>
      </c>
      <c r="T174" s="12">
        <v>0</v>
      </c>
      <c r="U174" s="12">
        <v>0</v>
      </c>
      <c r="V174" s="13">
        <f t="shared" si="44"/>
        <v>0</v>
      </c>
      <c r="W174" s="14">
        <f t="shared" si="38"/>
        <v>0.88134414459388055</v>
      </c>
      <c r="X174" s="14">
        <f t="shared" si="39"/>
        <v>0.88134414459388055</v>
      </c>
      <c r="Y174" s="14">
        <f t="shared" si="40"/>
        <v>0.11865585540611939</v>
      </c>
      <c r="Z174" s="14">
        <f t="shared" si="41"/>
        <v>1</v>
      </c>
    </row>
    <row r="175" spans="1:26" ht="78" outlineLevel="2" x14ac:dyDescent="0.35">
      <c r="A175" s="9" t="s">
        <v>318</v>
      </c>
      <c r="B175" s="9" t="s">
        <v>30</v>
      </c>
      <c r="C175" s="9" t="s">
        <v>31</v>
      </c>
      <c r="D175" s="9" t="s">
        <v>53</v>
      </c>
      <c r="E175" s="9" t="s">
        <v>54</v>
      </c>
      <c r="F175" s="10" t="s">
        <v>34</v>
      </c>
      <c r="G175" s="9">
        <v>1112</v>
      </c>
      <c r="H175" s="9">
        <v>3480</v>
      </c>
      <c r="I175" s="11" t="s">
        <v>55</v>
      </c>
      <c r="J175" s="12">
        <v>119120618</v>
      </c>
      <c r="K175" s="12">
        <v>119022898</v>
      </c>
      <c r="L175" s="12">
        <v>0</v>
      </c>
      <c r="M175" s="13">
        <f t="shared" si="43"/>
        <v>119022898</v>
      </c>
      <c r="N175" s="12">
        <v>0</v>
      </c>
      <c r="O175" s="12">
        <v>14389038</v>
      </c>
      <c r="P175" s="12">
        <v>0</v>
      </c>
      <c r="Q175" s="12">
        <v>104633860</v>
      </c>
      <c r="R175" s="12">
        <v>104633860</v>
      </c>
      <c r="S175" s="12">
        <v>0</v>
      </c>
      <c r="T175" s="12">
        <v>0</v>
      </c>
      <c r="U175" s="12">
        <v>0</v>
      </c>
      <c r="V175" s="13">
        <f t="shared" si="44"/>
        <v>0</v>
      </c>
      <c r="W175" s="14">
        <f t="shared" si="38"/>
        <v>0.8791069765416063</v>
      </c>
      <c r="X175" s="14">
        <f t="shared" si="39"/>
        <v>0.8791069765416063</v>
      </c>
      <c r="Y175" s="14">
        <f t="shared" si="40"/>
        <v>0.1208930234583937</v>
      </c>
      <c r="Z175" s="14">
        <f t="shared" si="41"/>
        <v>1</v>
      </c>
    </row>
    <row r="176" spans="1:26" ht="78" outlineLevel="2" x14ac:dyDescent="0.35">
      <c r="A176" s="9" t="s">
        <v>320</v>
      </c>
      <c r="B176" s="9" t="s">
        <v>30</v>
      </c>
      <c r="C176" s="9" t="s">
        <v>31</v>
      </c>
      <c r="D176" s="9" t="s">
        <v>53</v>
      </c>
      <c r="E176" s="9" t="s">
        <v>54</v>
      </c>
      <c r="F176" s="10" t="s">
        <v>34</v>
      </c>
      <c r="G176" s="9">
        <v>1112</v>
      </c>
      <c r="H176" s="9">
        <v>3480</v>
      </c>
      <c r="I176" s="11" t="s">
        <v>55</v>
      </c>
      <c r="J176" s="12">
        <v>2213489912</v>
      </c>
      <c r="K176" s="12">
        <v>2188871353</v>
      </c>
      <c r="L176" s="12">
        <v>0</v>
      </c>
      <c r="M176" s="13">
        <f t="shared" si="43"/>
        <v>2188871353</v>
      </c>
      <c r="N176" s="12">
        <v>0</v>
      </c>
      <c r="O176" s="12">
        <v>204238968</v>
      </c>
      <c r="P176" s="12">
        <v>0</v>
      </c>
      <c r="Q176" s="12">
        <v>1984632385</v>
      </c>
      <c r="R176" s="12">
        <v>1984632385</v>
      </c>
      <c r="S176" s="12">
        <v>0</v>
      </c>
      <c r="T176" s="12">
        <v>0</v>
      </c>
      <c r="U176" s="12">
        <v>0</v>
      </c>
      <c r="V176" s="13">
        <f t="shared" si="44"/>
        <v>0</v>
      </c>
      <c r="W176" s="14">
        <f t="shared" si="38"/>
        <v>0.90669210973953485</v>
      </c>
      <c r="X176" s="14">
        <f t="shared" si="39"/>
        <v>0.90669210973953485</v>
      </c>
      <c r="Y176" s="14">
        <f t="shared" si="40"/>
        <v>9.3307890260465209E-2</v>
      </c>
      <c r="Z176" s="14">
        <f t="shared" si="41"/>
        <v>1</v>
      </c>
    </row>
    <row r="177" spans="1:26" ht="78" outlineLevel="2" x14ac:dyDescent="0.35">
      <c r="A177" s="9" t="s">
        <v>326</v>
      </c>
      <c r="B177" s="9" t="s">
        <v>30</v>
      </c>
      <c r="C177" s="9" t="s">
        <v>31</v>
      </c>
      <c r="D177" s="9" t="s">
        <v>53</v>
      </c>
      <c r="E177" s="9" t="s">
        <v>54</v>
      </c>
      <c r="F177" s="10" t="s">
        <v>34</v>
      </c>
      <c r="G177" s="9">
        <v>1112</v>
      </c>
      <c r="H177" s="9">
        <v>3460</v>
      </c>
      <c r="I177" s="11" t="s">
        <v>55</v>
      </c>
      <c r="J177" s="12">
        <v>91496016</v>
      </c>
      <c r="K177" s="12">
        <v>92073284</v>
      </c>
      <c r="L177" s="12">
        <v>0</v>
      </c>
      <c r="M177" s="13">
        <f t="shared" si="43"/>
        <v>92073284</v>
      </c>
      <c r="N177" s="12">
        <v>0</v>
      </c>
      <c r="O177" s="12">
        <v>10280708</v>
      </c>
      <c r="P177" s="12">
        <v>0</v>
      </c>
      <c r="Q177" s="12">
        <v>81792576</v>
      </c>
      <c r="R177" s="12">
        <v>81792576</v>
      </c>
      <c r="S177" s="12">
        <v>0</v>
      </c>
      <c r="T177" s="12">
        <v>0</v>
      </c>
      <c r="U177" s="12">
        <v>0</v>
      </c>
      <c r="V177" s="13">
        <f t="shared" si="44"/>
        <v>0</v>
      </c>
      <c r="W177" s="14">
        <f t="shared" si="38"/>
        <v>0.88834211669912844</v>
      </c>
      <c r="X177" s="14">
        <f t="shared" si="39"/>
        <v>0.88834211669912844</v>
      </c>
      <c r="Y177" s="14">
        <f t="shared" si="40"/>
        <v>0.11165788330087151</v>
      </c>
      <c r="Z177" s="14">
        <f t="shared" si="41"/>
        <v>1</v>
      </c>
    </row>
    <row r="178" spans="1:26" ht="78" outlineLevel="2" x14ac:dyDescent="0.35">
      <c r="A178" s="9" t="s">
        <v>356</v>
      </c>
      <c r="B178" s="9" t="s">
        <v>267</v>
      </c>
      <c r="C178" s="9" t="s">
        <v>31</v>
      </c>
      <c r="D178" s="9" t="s">
        <v>53</v>
      </c>
      <c r="E178" s="9" t="s">
        <v>54</v>
      </c>
      <c r="F178" s="10" t="s">
        <v>34</v>
      </c>
      <c r="G178" s="9">
        <v>1112</v>
      </c>
      <c r="H178" s="9">
        <v>3410</v>
      </c>
      <c r="I178" s="11" t="s">
        <v>55</v>
      </c>
      <c r="J178" s="12">
        <v>52155223145</v>
      </c>
      <c r="K178" s="12">
        <v>52589612839</v>
      </c>
      <c r="L178" s="12">
        <v>0</v>
      </c>
      <c r="M178" s="13">
        <f t="shared" si="43"/>
        <v>52589612839</v>
      </c>
      <c r="N178" s="12">
        <v>0</v>
      </c>
      <c r="O178" s="12">
        <v>4226372445</v>
      </c>
      <c r="P178" s="12">
        <v>0</v>
      </c>
      <c r="Q178" s="12">
        <v>48363240394</v>
      </c>
      <c r="R178" s="12">
        <v>48363240394</v>
      </c>
      <c r="S178" s="12">
        <v>0</v>
      </c>
      <c r="T178" s="12">
        <v>0</v>
      </c>
      <c r="U178" s="12">
        <v>0</v>
      </c>
      <c r="V178" s="13">
        <f t="shared" si="44"/>
        <v>0</v>
      </c>
      <c r="W178" s="14">
        <f t="shared" si="38"/>
        <v>0.91963484390085182</v>
      </c>
      <c r="X178" s="14">
        <f t="shared" si="39"/>
        <v>0.91963484390085182</v>
      </c>
      <c r="Y178" s="14">
        <f t="shared" si="40"/>
        <v>8.0365156099148141E-2</v>
      </c>
      <c r="Z178" s="14">
        <f t="shared" si="41"/>
        <v>1</v>
      </c>
    </row>
    <row r="179" spans="1:26" ht="78" outlineLevel="2" x14ac:dyDescent="0.35">
      <c r="A179" s="9" t="s">
        <v>356</v>
      </c>
      <c r="B179" s="9" t="s">
        <v>268</v>
      </c>
      <c r="C179" s="9" t="s">
        <v>31</v>
      </c>
      <c r="D179" s="9" t="s">
        <v>53</v>
      </c>
      <c r="E179" s="9" t="s">
        <v>54</v>
      </c>
      <c r="F179" s="10" t="s">
        <v>34</v>
      </c>
      <c r="G179" s="9">
        <v>1112</v>
      </c>
      <c r="H179" s="9">
        <v>3420</v>
      </c>
      <c r="I179" s="11" t="s">
        <v>55</v>
      </c>
      <c r="J179" s="12">
        <v>25172188511</v>
      </c>
      <c r="K179" s="12">
        <v>25192118227</v>
      </c>
      <c r="L179" s="12">
        <v>0</v>
      </c>
      <c r="M179" s="13">
        <f t="shared" si="43"/>
        <v>25192118227</v>
      </c>
      <c r="N179" s="12">
        <v>0</v>
      </c>
      <c r="O179" s="12">
        <v>1543968417</v>
      </c>
      <c r="P179" s="12">
        <v>0</v>
      </c>
      <c r="Q179" s="12">
        <v>23648149810</v>
      </c>
      <c r="R179" s="12">
        <v>23648149810</v>
      </c>
      <c r="S179" s="12">
        <v>0</v>
      </c>
      <c r="T179" s="12">
        <v>0</v>
      </c>
      <c r="U179" s="12">
        <v>0</v>
      </c>
      <c r="V179" s="13">
        <f t="shared" si="44"/>
        <v>0</v>
      </c>
      <c r="W179" s="14">
        <f t="shared" si="38"/>
        <v>0.93871224312748613</v>
      </c>
      <c r="X179" s="14">
        <f t="shared" si="39"/>
        <v>0.93871224312748613</v>
      </c>
      <c r="Y179" s="14">
        <f t="shared" si="40"/>
        <v>6.1287756872513824E-2</v>
      </c>
      <c r="Z179" s="14">
        <f t="shared" si="41"/>
        <v>1</v>
      </c>
    </row>
    <row r="180" spans="1:26" ht="78" outlineLevel="2" x14ac:dyDescent="0.35">
      <c r="A180" s="9" t="s">
        <v>356</v>
      </c>
      <c r="B180" s="9" t="s">
        <v>268</v>
      </c>
      <c r="C180" s="9" t="s">
        <v>31</v>
      </c>
      <c r="D180" s="9" t="s">
        <v>53</v>
      </c>
      <c r="E180" s="9" t="s">
        <v>54</v>
      </c>
      <c r="F180" s="10" t="s">
        <v>36</v>
      </c>
      <c r="G180" s="9">
        <v>1112</v>
      </c>
      <c r="H180" s="9">
        <v>3420</v>
      </c>
      <c r="I180" s="11" t="s">
        <v>55</v>
      </c>
      <c r="J180" s="37" t="s">
        <v>447</v>
      </c>
      <c r="K180" s="12">
        <v>553254458</v>
      </c>
      <c r="L180" s="12">
        <v>0</v>
      </c>
      <c r="M180" s="13">
        <f t="shared" si="43"/>
        <v>553254458</v>
      </c>
      <c r="N180" s="12">
        <v>0</v>
      </c>
      <c r="O180" s="12">
        <v>553254458</v>
      </c>
      <c r="P180" s="12">
        <v>0</v>
      </c>
      <c r="Q180" s="12">
        <v>0</v>
      </c>
      <c r="R180" s="12">
        <v>0</v>
      </c>
      <c r="S180" s="12">
        <v>0</v>
      </c>
      <c r="T180" s="12">
        <v>0</v>
      </c>
      <c r="U180" s="12">
        <v>0</v>
      </c>
      <c r="V180" s="13">
        <f t="shared" si="44"/>
        <v>0</v>
      </c>
      <c r="W180" s="14">
        <f t="shared" si="38"/>
        <v>0</v>
      </c>
      <c r="X180" s="14">
        <f t="shared" si="39"/>
        <v>0</v>
      </c>
      <c r="Y180" s="14">
        <f t="shared" si="40"/>
        <v>1</v>
      </c>
      <c r="Z180" s="14">
        <f t="shared" si="41"/>
        <v>1</v>
      </c>
    </row>
    <row r="181" spans="1:26" ht="78" outlineLevel="2" x14ac:dyDescent="0.35">
      <c r="A181" s="9" t="s">
        <v>356</v>
      </c>
      <c r="B181" s="9" t="s">
        <v>295</v>
      </c>
      <c r="C181" s="9" t="s">
        <v>31</v>
      </c>
      <c r="D181" s="9" t="s">
        <v>53</v>
      </c>
      <c r="E181" s="9" t="s">
        <v>54</v>
      </c>
      <c r="F181" s="10" t="s">
        <v>34</v>
      </c>
      <c r="G181" s="9">
        <v>1112</v>
      </c>
      <c r="H181" s="9">
        <v>3420</v>
      </c>
      <c r="I181" s="11" t="s">
        <v>55</v>
      </c>
      <c r="J181" s="12">
        <v>15363670014</v>
      </c>
      <c r="K181" s="12">
        <v>15663728515</v>
      </c>
      <c r="L181" s="12">
        <v>0</v>
      </c>
      <c r="M181" s="13">
        <f t="shared" si="43"/>
        <v>15663728515</v>
      </c>
      <c r="N181" s="12">
        <v>0</v>
      </c>
      <c r="O181" s="12">
        <v>1316022499</v>
      </c>
      <c r="P181" s="12">
        <v>0</v>
      </c>
      <c r="Q181" s="12">
        <v>14347706016</v>
      </c>
      <c r="R181" s="12">
        <v>14347706016</v>
      </c>
      <c r="S181" s="12">
        <v>0</v>
      </c>
      <c r="T181" s="12">
        <v>0</v>
      </c>
      <c r="U181" s="12">
        <v>0</v>
      </c>
      <c r="V181" s="13">
        <f t="shared" si="44"/>
        <v>0</v>
      </c>
      <c r="W181" s="14">
        <f t="shared" si="38"/>
        <v>0.91598280717520464</v>
      </c>
      <c r="X181" s="14">
        <f t="shared" si="39"/>
        <v>0.91598280717520464</v>
      </c>
      <c r="Y181" s="14">
        <f t="shared" si="40"/>
        <v>8.4017192824795334E-2</v>
      </c>
      <c r="Z181" s="14">
        <f t="shared" si="41"/>
        <v>1</v>
      </c>
    </row>
    <row r="182" spans="1:26" ht="78" outlineLevel="2" x14ac:dyDescent="0.35">
      <c r="A182" s="9" t="s">
        <v>356</v>
      </c>
      <c r="B182" s="9" t="s">
        <v>426</v>
      </c>
      <c r="C182" s="9" t="s">
        <v>31</v>
      </c>
      <c r="D182" s="9" t="s">
        <v>53</v>
      </c>
      <c r="E182" s="9" t="s">
        <v>54</v>
      </c>
      <c r="F182" s="10" t="s">
        <v>34</v>
      </c>
      <c r="G182" s="9">
        <v>1112</v>
      </c>
      <c r="H182" s="9">
        <v>3480</v>
      </c>
      <c r="I182" s="11" t="s">
        <v>55</v>
      </c>
      <c r="J182" s="12">
        <v>11065342148</v>
      </c>
      <c r="K182" s="12">
        <v>11416892479</v>
      </c>
      <c r="L182" s="12">
        <v>0</v>
      </c>
      <c r="M182" s="13">
        <f t="shared" si="43"/>
        <v>11416892479</v>
      </c>
      <c r="N182" s="12">
        <v>0</v>
      </c>
      <c r="O182" s="12">
        <v>969954940</v>
      </c>
      <c r="P182" s="12">
        <v>0</v>
      </c>
      <c r="Q182" s="12">
        <v>10446937539</v>
      </c>
      <c r="R182" s="12">
        <v>10446937539</v>
      </c>
      <c r="S182" s="12">
        <v>0</v>
      </c>
      <c r="T182" s="12">
        <v>0</v>
      </c>
      <c r="U182" s="12">
        <v>0</v>
      </c>
      <c r="V182" s="13">
        <f t="shared" si="44"/>
        <v>0</v>
      </c>
      <c r="W182" s="14">
        <f t="shared" si="38"/>
        <v>0.91504212360901926</v>
      </c>
      <c r="X182" s="14">
        <f t="shared" si="39"/>
        <v>0.91504212360901926</v>
      </c>
      <c r="Y182" s="14">
        <f t="shared" si="40"/>
        <v>8.4957876390980763E-2</v>
      </c>
      <c r="Z182" s="14">
        <f t="shared" si="41"/>
        <v>1</v>
      </c>
    </row>
    <row r="183" spans="1:26" ht="78" outlineLevel="2" x14ac:dyDescent="0.35">
      <c r="A183" s="9" t="s">
        <v>356</v>
      </c>
      <c r="B183" s="9" t="s">
        <v>440</v>
      </c>
      <c r="C183" s="9" t="s">
        <v>31</v>
      </c>
      <c r="D183" s="9" t="s">
        <v>53</v>
      </c>
      <c r="E183" s="9" t="s">
        <v>54</v>
      </c>
      <c r="F183" s="10" t="s">
        <v>34</v>
      </c>
      <c r="G183" s="9">
        <v>1112</v>
      </c>
      <c r="H183" s="9">
        <v>3480</v>
      </c>
      <c r="I183" s="11" t="s">
        <v>55</v>
      </c>
      <c r="J183" s="12">
        <v>7188753439</v>
      </c>
      <c r="K183" s="12">
        <v>7188753439</v>
      </c>
      <c r="L183" s="12">
        <v>0</v>
      </c>
      <c r="M183" s="13">
        <f t="shared" si="43"/>
        <v>7188753439</v>
      </c>
      <c r="N183" s="12">
        <v>0</v>
      </c>
      <c r="O183" s="12">
        <v>707271201</v>
      </c>
      <c r="P183" s="12">
        <v>0</v>
      </c>
      <c r="Q183" s="12">
        <v>6481482238</v>
      </c>
      <c r="R183" s="12">
        <v>6481482238</v>
      </c>
      <c r="S183" s="12">
        <v>0</v>
      </c>
      <c r="T183" s="12">
        <v>0</v>
      </c>
      <c r="U183" s="12">
        <v>0</v>
      </c>
      <c r="V183" s="13">
        <f t="shared" si="44"/>
        <v>0</v>
      </c>
      <c r="W183" s="14">
        <f t="shared" si="38"/>
        <v>0.90161420794279101</v>
      </c>
      <c r="X183" s="14">
        <f t="shared" si="39"/>
        <v>0.90161420794279101</v>
      </c>
      <c r="Y183" s="14">
        <f t="shared" si="40"/>
        <v>9.8385792057208987E-2</v>
      </c>
      <c r="Z183" s="14">
        <f t="shared" si="41"/>
        <v>1</v>
      </c>
    </row>
    <row r="184" spans="1:26" outlineLevel="1" x14ac:dyDescent="0.35">
      <c r="A184" s="24"/>
      <c r="B184" s="24"/>
      <c r="C184" s="24"/>
      <c r="D184" s="24" t="s">
        <v>477</v>
      </c>
      <c r="E184" s="24"/>
      <c r="F184" s="25"/>
      <c r="G184" s="24"/>
      <c r="H184" s="24"/>
      <c r="I184" s="26"/>
      <c r="J184" s="27">
        <f t="shared" ref="J184:V184" si="45">SUBTOTAL(9,J168:J183)</f>
        <v>116246488040</v>
      </c>
      <c r="K184" s="27">
        <f t="shared" si="45"/>
        <v>117905184960</v>
      </c>
      <c r="L184" s="27">
        <f t="shared" si="45"/>
        <v>0</v>
      </c>
      <c r="M184" s="27">
        <f t="shared" si="45"/>
        <v>117905184960</v>
      </c>
      <c r="N184" s="27">
        <f t="shared" si="45"/>
        <v>0</v>
      </c>
      <c r="O184" s="27">
        <f t="shared" si="45"/>
        <v>9844433505</v>
      </c>
      <c r="P184" s="27">
        <f t="shared" si="45"/>
        <v>0</v>
      </c>
      <c r="Q184" s="27">
        <f t="shared" si="45"/>
        <v>108060751455</v>
      </c>
      <c r="R184" s="27">
        <f t="shared" si="45"/>
        <v>108060751455</v>
      </c>
      <c r="S184" s="27">
        <f t="shared" si="45"/>
        <v>0</v>
      </c>
      <c r="T184" s="27">
        <f t="shared" si="45"/>
        <v>0</v>
      </c>
      <c r="U184" s="27">
        <f t="shared" si="45"/>
        <v>0</v>
      </c>
      <c r="V184" s="27">
        <f t="shared" si="45"/>
        <v>0</v>
      </c>
      <c r="W184" s="28">
        <f t="shared" si="38"/>
        <v>0.91650550814758669</v>
      </c>
      <c r="X184" s="28">
        <f t="shared" si="39"/>
        <v>0.91650550814758669</v>
      </c>
      <c r="Y184" s="28">
        <f t="shared" si="40"/>
        <v>8.3494491852413269E-2</v>
      </c>
      <c r="Z184" s="28">
        <f t="shared" si="41"/>
        <v>1</v>
      </c>
    </row>
    <row r="185" spans="1:26" ht="52" outlineLevel="2" x14ac:dyDescent="0.35">
      <c r="A185" s="18" t="s">
        <v>29</v>
      </c>
      <c r="B185" s="18" t="s">
        <v>30</v>
      </c>
      <c r="C185" s="18" t="s">
        <v>31</v>
      </c>
      <c r="D185" s="18" t="s">
        <v>56</v>
      </c>
      <c r="E185" s="18" t="s">
        <v>54</v>
      </c>
      <c r="F185" s="19" t="s">
        <v>34</v>
      </c>
      <c r="G185" s="18">
        <v>1112</v>
      </c>
      <c r="H185" s="18">
        <v>3480</v>
      </c>
      <c r="I185" s="20" t="s">
        <v>57</v>
      </c>
      <c r="J185" s="21">
        <v>34590136</v>
      </c>
      <c r="K185" s="21">
        <v>35202217</v>
      </c>
      <c r="L185" s="21">
        <v>0</v>
      </c>
      <c r="M185" s="22">
        <f t="shared" ref="M185:M199" si="46">+K185</f>
        <v>35202217</v>
      </c>
      <c r="N185" s="21">
        <v>0</v>
      </c>
      <c r="O185" s="21">
        <v>3282688</v>
      </c>
      <c r="P185" s="21">
        <v>0</v>
      </c>
      <c r="Q185" s="21">
        <v>31919529</v>
      </c>
      <c r="R185" s="21">
        <v>31919529</v>
      </c>
      <c r="S185" s="21">
        <v>0</v>
      </c>
      <c r="T185" s="21">
        <v>0</v>
      </c>
      <c r="U185" s="21">
        <v>0</v>
      </c>
      <c r="V185" s="22">
        <f t="shared" ref="V185:V199" si="47">+M185-N185-O185-P185-Q185</f>
        <v>0</v>
      </c>
      <c r="W185" s="23">
        <f t="shared" si="38"/>
        <v>0.90674769148772649</v>
      </c>
      <c r="X185" s="23">
        <f t="shared" si="39"/>
        <v>0.90674769148772649</v>
      </c>
      <c r="Y185" s="23">
        <f t="shared" si="40"/>
        <v>9.3252308512273535E-2</v>
      </c>
      <c r="Z185" s="23">
        <f t="shared" si="41"/>
        <v>1</v>
      </c>
    </row>
    <row r="186" spans="1:26" ht="52" outlineLevel="2" x14ac:dyDescent="0.35">
      <c r="A186" s="9" t="s">
        <v>199</v>
      </c>
      <c r="B186" s="9" t="s">
        <v>30</v>
      </c>
      <c r="C186" s="9" t="s">
        <v>31</v>
      </c>
      <c r="D186" s="9" t="s">
        <v>56</v>
      </c>
      <c r="E186" s="9" t="s">
        <v>54</v>
      </c>
      <c r="F186" s="10" t="s">
        <v>34</v>
      </c>
      <c r="G186" s="9">
        <v>1112</v>
      </c>
      <c r="H186" s="9">
        <v>3480</v>
      </c>
      <c r="I186" s="11" t="s">
        <v>57</v>
      </c>
      <c r="J186" s="12">
        <v>50479953</v>
      </c>
      <c r="K186" s="12">
        <v>51286291</v>
      </c>
      <c r="L186" s="12">
        <v>0</v>
      </c>
      <c r="M186" s="13">
        <f t="shared" si="46"/>
        <v>51286291</v>
      </c>
      <c r="N186" s="12">
        <v>0</v>
      </c>
      <c r="O186" s="12">
        <v>4843169</v>
      </c>
      <c r="P186" s="12">
        <v>0</v>
      </c>
      <c r="Q186" s="12">
        <v>46443122</v>
      </c>
      <c r="R186" s="12">
        <v>46443122</v>
      </c>
      <c r="S186" s="12">
        <v>0</v>
      </c>
      <c r="T186" s="12">
        <v>0</v>
      </c>
      <c r="U186" s="12">
        <v>0</v>
      </c>
      <c r="V186" s="13">
        <f t="shared" si="47"/>
        <v>0</v>
      </c>
      <c r="W186" s="14">
        <f t="shared" si="38"/>
        <v>0.90556601178275886</v>
      </c>
      <c r="X186" s="14">
        <f t="shared" si="39"/>
        <v>0.90556601178275886</v>
      </c>
      <c r="Y186" s="14">
        <f t="shared" si="40"/>
        <v>9.4433988217241138E-2</v>
      </c>
      <c r="Z186" s="14">
        <f t="shared" si="41"/>
        <v>1</v>
      </c>
    </row>
    <row r="187" spans="1:26" ht="52" outlineLevel="2" x14ac:dyDescent="0.35">
      <c r="A187" s="9" t="s">
        <v>266</v>
      </c>
      <c r="B187" s="9" t="s">
        <v>267</v>
      </c>
      <c r="C187" s="9" t="s">
        <v>31</v>
      </c>
      <c r="D187" s="9" t="s">
        <v>56</v>
      </c>
      <c r="E187" s="9" t="s">
        <v>54</v>
      </c>
      <c r="F187" s="10" t="s">
        <v>34</v>
      </c>
      <c r="G187" s="9">
        <v>1112</v>
      </c>
      <c r="H187" s="9">
        <v>3480</v>
      </c>
      <c r="I187" s="11" t="s">
        <v>57</v>
      </c>
      <c r="J187" s="12">
        <v>1500460</v>
      </c>
      <c r="K187" s="12">
        <v>2150460</v>
      </c>
      <c r="L187" s="12">
        <v>0</v>
      </c>
      <c r="M187" s="13">
        <f t="shared" si="46"/>
        <v>2150460</v>
      </c>
      <c r="N187" s="12">
        <v>0</v>
      </c>
      <c r="O187" s="12">
        <v>681721</v>
      </c>
      <c r="P187" s="12">
        <v>0</v>
      </c>
      <c r="Q187" s="12">
        <v>1468739</v>
      </c>
      <c r="R187" s="12">
        <v>1468739</v>
      </c>
      <c r="S187" s="12">
        <v>0</v>
      </c>
      <c r="T187" s="12">
        <v>0</v>
      </c>
      <c r="U187" s="12">
        <v>0</v>
      </c>
      <c r="V187" s="13">
        <f t="shared" si="47"/>
        <v>0</v>
      </c>
      <c r="W187" s="14">
        <f t="shared" si="38"/>
        <v>0.68298829087730062</v>
      </c>
      <c r="X187" s="14">
        <f t="shared" si="39"/>
        <v>0.68298829087730062</v>
      </c>
      <c r="Y187" s="14">
        <f t="shared" si="40"/>
        <v>0.31701170912269933</v>
      </c>
      <c r="Z187" s="14">
        <f t="shared" si="41"/>
        <v>1</v>
      </c>
    </row>
    <row r="188" spans="1:26" ht="52" outlineLevel="2" x14ac:dyDescent="0.35">
      <c r="A188" s="9" t="s">
        <v>266</v>
      </c>
      <c r="B188" s="9" t="s">
        <v>268</v>
      </c>
      <c r="C188" s="9" t="s">
        <v>31</v>
      </c>
      <c r="D188" s="9" t="s">
        <v>56</v>
      </c>
      <c r="E188" s="9" t="s">
        <v>54</v>
      </c>
      <c r="F188" s="10" t="s">
        <v>34</v>
      </c>
      <c r="G188" s="9">
        <v>1112</v>
      </c>
      <c r="H188" s="9">
        <v>3480</v>
      </c>
      <c r="I188" s="11" t="s">
        <v>57</v>
      </c>
      <c r="J188" s="12">
        <v>28002308</v>
      </c>
      <c r="K188" s="12">
        <v>28058945</v>
      </c>
      <c r="L188" s="12">
        <v>0</v>
      </c>
      <c r="M188" s="13">
        <f t="shared" si="46"/>
        <v>28058945</v>
      </c>
      <c r="N188" s="12">
        <v>0</v>
      </c>
      <c r="O188" s="12">
        <v>2689188</v>
      </c>
      <c r="P188" s="12">
        <v>0</v>
      </c>
      <c r="Q188" s="12">
        <v>25369757</v>
      </c>
      <c r="R188" s="12">
        <v>25369757</v>
      </c>
      <c r="S188" s="12">
        <v>0</v>
      </c>
      <c r="T188" s="12">
        <v>0</v>
      </c>
      <c r="U188" s="12">
        <v>0</v>
      </c>
      <c r="V188" s="13">
        <f t="shared" si="47"/>
        <v>0</v>
      </c>
      <c r="W188" s="14">
        <f t="shared" si="38"/>
        <v>0.90415933314670238</v>
      </c>
      <c r="X188" s="14">
        <f t="shared" si="39"/>
        <v>0.90415933314670238</v>
      </c>
      <c r="Y188" s="14">
        <f t="shared" si="40"/>
        <v>9.584066685329759E-2</v>
      </c>
      <c r="Z188" s="14">
        <f t="shared" si="41"/>
        <v>1</v>
      </c>
    </row>
    <row r="189" spans="1:26" ht="52" outlineLevel="2" x14ac:dyDescent="0.35">
      <c r="A189" s="9" t="s">
        <v>266</v>
      </c>
      <c r="B189" s="9" t="s">
        <v>295</v>
      </c>
      <c r="C189" s="9" t="s">
        <v>31</v>
      </c>
      <c r="D189" s="9" t="s">
        <v>56</v>
      </c>
      <c r="E189" s="9" t="s">
        <v>54</v>
      </c>
      <c r="F189" s="10" t="s">
        <v>34</v>
      </c>
      <c r="G189" s="9">
        <v>1112</v>
      </c>
      <c r="H189" s="9">
        <v>3480</v>
      </c>
      <c r="I189" s="11" t="s">
        <v>57</v>
      </c>
      <c r="J189" s="12">
        <v>5540005</v>
      </c>
      <c r="K189" s="12">
        <v>5494863</v>
      </c>
      <c r="L189" s="12">
        <v>0</v>
      </c>
      <c r="M189" s="13">
        <f t="shared" si="46"/>
        <v>5494863</v>
      </c>
      <c r="N189" s="12">
        <v>0</v>
      </c>
      <c r="O189" s="12">
        <v>613340</v>
      </c>
      <c r="P189" s="12">
        <v>0</v>
      </c>
      <c r="Q189" s="12">
        <v>4881523</v>
      </c>
      <c r="R189" s="12">
        <v>4881523</v>
      </c>
      <c r="S189" s="12">
        <v>0</v>
      </c>
      <c r="T189" s="12">
        <v>0</v>
      </c>
      <c r="U189" s="12">
        <v>0</v>
      </c>
      <c r="V189" s="13">
        <f t="shared" si="47"/>
        <v>0</v>
      </c>
      <c r="W189" s="14">
        <f t="shared" si="38"/>
        <v>0.88837938270708483</v>
      </c>
      <c r="X189" s="14">
        <f t="shared" si="39"/>
        <v>0.88837938270708483</v>
      </c>
      <c r="Y189" s="14">
        <f t="shared" si="40"/>
        <v>0.11162061729291523</v>
      </c>
      <c r="Z189" s="14">
        <f t="shared" si="41"/>
        <v>1</v>
      </c>
    </row>
    <row r="190" spans="1:26" ht="52" outlineLevel="2" x14ac:dyDescent="0.35">
      <c r="A190" s="9" t="s">
        <v>304</v>
      </c>
      <c r="B190" s="9" t="s">
        <v>30</v>
      </c>
      <c r="C190" s="9" t="s">
        <v>31</v>
      </c>
      <c r="D190" s="9" t="s">
        <v>56</v>
      </c>
      <c r="E190" s="9" t="s">
        <v>54</v>
      </c>
      <c r="F190" s="10" t="s">
        <v>34</v>
      </c>
      <c r="G190" s="9">
        <v>1112</v>
      </c>
      <c r="H190" s="9">
        <v>3480</v>
      </c>
      <c r="I190" s="11" t="s">
        <v>57</v>
      </c>
      <c r="J190" s="12">
        <v>7760671</v>
      </c>
      <c r="K190" s="12">
        <v>8252092</v>
      </c>
      <c r="L190" s="12">
        <v>0</v>
      </c>
      <c r="M190" s="13">
        <f t="shared" si="46"/>
        <v>8252092</v>
      </c>
      <c r="N190" s="12">
        <v>0</v>
      </c>
      <c r="O190" s="12">
        <v>1309059</v>
      </c>
      <c r="P190" s="12">
        <v>0</v>
      </c>
      <c r="Q190" s="12">
        <v>6943033</v>
      </c>
      <c r="R190" s="12">
        <v>6943033</v>
      </c>
      <c r="S190" s="12">
        <v>0</v>
      </c>
      <c r="T190" s="12">
        <v>0</v>
      </c>
      <c r="U190" s="12">
        <v>0</v>
      </c>
      <c r="V190" s="13">
        <f t="shared" si="47"/>
        <v>0</v>
      </c>
      <c r="W190" s="14">
        <f t="shared" si="38"/>
        <v>0.84136640745158919</v>
      </c>
      <c r="X190" s="14">
        <f t="shared" si="39"/>
        <v>0.84136640745158919</v>
      </c>
      <c r="Y190" s="14">
        <f t="shared" si="40"/>
        <v>0.15863359254841075</v>
      </c>
      <c r="Z190" s="14">
        <f t="shared" si="41"/>
        <v>1</v>
      </c>
    </row>
    <row r="191" spans="1:26" ht="52" outlineLevel="2" x14ac:dyDescent="0.35">
      <c r="A191" s="9" t="s">
        <v>312</v>
      </c>
      <c r="B191" s="9" t="s">
        <v>30</v>
      </c>
      <c r="C191" s="9" t="s">
        <v>31</v>
      </c>
      <c r="D191" s="9" t="s">
        <v>56</v>
      </c>
      <c r="E191" s="9" t="s">
        <v>54</v>
      </c>
      <c r="F191" s="10" t="s">
        <v>34</v>
      </c>
      <c r="G191" s="9">
        <v>1112</v>
      </c>
      <c r="H191" s="9">
        <v>3480</v>
      </c>
      <c r="I191" s="11" t="s">
        <v>57</v>
      </c>
      <c r="J191" s="12">
        <v>27651020</v>
      </c>
      <c r="K191" s="12">
        <v>27589448</v>
      </c>
      <c r="L191" s="12">
        <v>0</v>
      </c>
      <c r="M191" s="13">
        <f t="shared" si="46"/>
        <v>27589448</v>
      </c>
      <c r="N191" s="12">
        <v>0</v>
      </c>
      <c r="O191" s="12">
        <v>3987935</v>
      </c>
      <c r="P191" s="12">
        <v>0</v>
      </c>
      <c r="Q191" s="12">
        <v>23601513</v>
      </c>
      <c r="R191" s="12">
        <v>23601513</v>
      </c>
      <c r="S191" s="12">
        <v>0</v>
      </c>
      <c r="T191" s="12">
        <v>0</v>
      </c>
      <c r="U191" s="12">
        <v>0</v>
      </c>
      <c r="V191" s="13">
        <f t="shared" si="47"/>
        <v>0</v>
      </c>
      <c r="W191" s="14">
        <f t="shared" si="38"/>
        <v>0.85545433891972034</v>
      </c>
      <c r="X191" s="14">
        <f t="shared" si="39"/>
        <v>0.85545433891972034</v>
      </c>
      <c r="Y191" s="14">
        <f t="shared" si="40"/>
        <v>0.14454566108027969</v>
      </c>
      <c r="Z191" s="14">
        <f t="shared" si="41"/>
        <v>1</v>
      </c>
    </row>
    <row r="192" spans="1:26" ht="52" outlineLevel="2" x14ac:dyDescent="0.35">
      <c r="A192" s="9" t="s">
        <v>318</v>
      </c>
      <c r="B192" s="9" t="s">
        <v>30</v>
      </c>
      <c r="C192" s="9" t="s">
        <v>31</v>
      </c>
      <c r="D192" s="9" t="s">
        <v>56</v>
      </c>
      <c r="E192" s="9" t="s">
        <v>54</v>
      </c>
      <c r="F192" s="10" t="s">
        <v>34</v>
      </c>
      <c r="G192" s="9">
        <v>1112</v>
      </c>
      <c r="H192" s="9">
        <v>3480</v>
      </c>
      <c r="I192" s="11" t="s">
        <v>57</v>
      </c>
      <c r="J192" s="12">
        <v>6438952</v>
      </c>
      <c r="K192" s="12">
        <v>6433670</v>
      </c>
      <c r="L192" s="12">
        <v>0</v>
      </c>
      <c r="M192" s="13">
        <f t="shared" si="46"/>
        <v>6433670</v>
      </c>
      <c r="N192" s="12">
        <v>0</v>
      </c>
      <c r="O192" s="12">
        <v>779367</v>
      </c>
      <c r="P192" s="12">
        <v>0</v>
      </c>
      <c r="Q192" s="12">
        <v>5654303</v>
      </c>
      <c r="R192" s="12">
        <v>5654303</v>
      </c>
      <c r="S192" s="12">
        <v>0</v>
      </c>
      <c r="T192" s="12">
        <v>0</v>
      </c>
      <c r="U192" s="12">
        <v>0</v>
      </c>
      <c r="V192" s="13">
        <f t="shared" si="47"/>
        <v>0</v>
      </c>
      <c r="W192" s="14">
        <f t="shared" si="38"/>
        <v>0.87886120985378491</v>
      </c>
      <c r="X192" s="14">
        <f t="shared" si="39"/>
        <v>0.87886120985378491</v>
      </c>
      <c r="Y192" s="14">
        <f t="shared" si="40"/>
        <v>0.12113879014621515</v>
      </c>
      <c r="Z192" s="14">
        <f t="shared" si="41"/>
        <v>1</v>
      </c>
    </row>
    <row r="193" spans="1:26" ht="52" outlineLevel="2" x14ac:dyDescent="0.35">
      <c r="A193" s="9" t="s">
        <v>320</v>
      </c>
      <c r="B193" s="9" t="s">
        <v>30</v>
      </c>
      <c r="C193" s="9" t="s">
        <v>31</v>
      </c>
      <c r="D193" s="9" t="s">
        <v>56</v>
      </c>
      <c r="E193" s="9" t="s">
        <v>54</v>
      </c>
      <c r="F193" s="10" t="s">
        <v>34</v>
      </c>
      <c r="G193" s="9">
        <v>1112</v>
      </c>
      <c r="H193" s="9">
        <v>3480</v>
      </c>
      <c r="I193" s="11" t="s">
        <v>57</v>
      </c>
      <c r="J193" s="12">
        <v>119648103</v>
      </c>
      <c r="K193" s="12">
        <v>119668720</v>
      </c>
      <c r="L193" s="12">
        <v>0</v>
      </c>
      <c r="M193" s="13">
        <f t="shared" si="46"/>
        <v>119668720</v>
      </c>
      <c r="N193" s="12">
        <v>0</v>
      </c>
      <c r="O193" s="12">
        <v>12389505</v>
      </c>
      <c r="P193" s="12">
        <v>0</v>
      </c>
      <c r="Q193" s="12">
        <v>107279215</v>
      </c>
      <c r="R193" s="12">
        <v>107279215</v>
      </c>
      <c r="S193" s="12">
        <v>0</v>
      </c>
      <c r="T193" s="12">
        <v>0</v>
      </c>
      <c r="U193" s="12">
        <v>0</v>
      </c>
      <c r="V193" s="13">
        <f t="shared" si="47"/>
        <v>0</v>
      </c>
      <c r="W193" s="14">
        <f t="shared" si="38"/>
        <v>0.89646830851036097</v>
      </c>
      <c r="X193" s="14">
        <f t="shared" si="39"/>
        <v>0.89646830851036097</v>
      </c>
      <c r="Y193" s="14">
        <f t="shared" si="40"/>
        <v>0.10353169148963906</v>
      </c>
      <c r="Z193" s="14">
        <f t="shared" si="41"/>
        <v>1</v>
      </c>
    </row>
    <row r="194" spans="1:26" ht="52" outlineLevel="2" x14ac:dyDescent="0.35">
      <c r="A194" s="9" t="s">
        <v>326</v>
      </c>
      <c r="B194" s="9" t="s">
        <v>30</v>
      </c>
      <c r="C194" s="9" t="s">
        <v>31</v>
      </c>
      <c r="D194" s="9" t="s">
        <v>56</v>
      </c>
      <c r="E194" s="9" t="s">
        <v>54</v>
      </c>
      <c r="F194" s="10" t="s">
        <v>34</v>
      </c>
      <c r="G194" s="9">
        <v>1112</v>
      </c>
      <c r="H194" s="9">
        <v>3460</v>
      </c>
      <c r="I194" s="11" t="s">
        <v>57</v>
      </c>
      <c r="J194" s="12">
        <v>4945731</v>
      </c>
      <c r="K194" s="12">
        <v>4976935</v>
      </c>
      <c r="L194" s="12">
        <v>0</v>
      </c>
      <c r="M194" s="13">
        <f t="shared" si="46"/>
        <v>4976935</v>
      </c>
      <c r="N194" s="12">
        <v>0</v>
      </c>
      <c r="O194" s="12">
        <v>555707</v>
      </c>
      <c r="P194" s="12">
        <v>0</v>
      </c>
      <c r="Q194" s="12">
        <v>4421228</v>
      </c>
      <c r="R194" s="12">
        <v>4421228</v>
      </c>
      <c r="S194" s="12">
        <v>0</v>
      </c>
      <c r="T194" s="12">
        <v>0</v>
      </c>
      <c r="U194" s="12">
        <v>0</v>
      </c>
      <c r="V194" s="13">
        <f t="shared" si="47"/>
        <v>0</v>
      </c>
      <c r="W194" s="14">
        <f t="shared" si="38"/>
        <v>0.88834352869788336</v>
      </c>
      <c r="X194" s="14">
        <f t="shared" si="39"/>
        <v>0.88834352869788336</v>
      </c>
      <c r="Y194" s="14">
        <f t="shared" si="40"/>
        <v>0.11165647130211666</v>
      </c>
      <c r="Z194" s="14">
        <f t="shared" si="41"/>
        <v>1</v>
      </c>
    </row>
    <row r="195" spans="1:26" ht="52" outlineLevel="2" x14ac:dyDescent="0.35">
      <c r="A195" s="9" t="s">
        <v>356</v>
      </c>
      <c r="B195" s="9" t="s">
        <v>267</v>
      </c>
      <c r="C195" s="9" t="s">
        <v>31</v>
      </c>
      <c r="D195" s="9" t="s">
        <v>56</v>
      </c>
      <c r="E195" s="9" t="s">
        <v>54</v>
      </c>
      <c r="F195" s="10" t="s">
        <v>34</v>
      </c>
      <c r="G195" s="9">
        <v>1112</v>
      </c>
      <c r="H195" s="9">
        <v>3410</v>
      </c>
      <c r="I195" s="11" t="s">
        <v>57</v>
      </c>
      <c r="J195" s="12">
        <v>2819201251</v>
      </c>
      <c r="K195" s="12">
        <v>2922821098</v>
      </c>
      <c r="L195" s="12">
        <v>0</v>
      </c>
      <c r="M195" s="13">
        <f t="shared" si="46"/>
        <v>2922821098</v>
      </c>
      <c r="N195" s="12">
        <v>0</v>
      </c>
      <c r="O195" s="12">
        <v>308196982</v>
      </c>
      <c r="P195" s="12">
        <v>0</v>
      </c>
      <c r="Q195" s="12">
        <v>2614624116</v>
      </c>
      <c r="R195" s="12">
        <v>2614624116</v>
      </c>
      <c r="S195" s="12">
        <v>0</v>
      </c>
      <c r="T195" s="12">
        <v>0</v>
      </c>
      <c r="U195" s="12">
        <v>0</v>
      </c>
      <c r="V195" s="13">
        <f t="shared" si="47"/>
        <v>0</v>
      </c>
      <c r="W195" s="14">
        <f t="shared" si="38"/>
        <v>0.89455496191303319</v>
      </c>
      <c r="X195" s="14">
        <f t="shared" si="39"/>
        <v>0.89455496191303319</v>
      </c>
      <c r="Y195" s="14">
        <f t="shared" si="40"/>
        <v>0.10544503808696676</v>
      </c>
      <c r="Z195" s="14">
        <f t="shared" si="41"/>
        <v>1</v>
      </c>
    </row>
    <row r="196" spans="1:26" ht="52" outlineLevel="2" x14ac:dyDescent="0.35">
      <c r="A196" s="9" t="s">
        <v>356</v>
      </c>
      <c r="B196" s="9" t="s">
        <v>268</v>
      </c>
      <c r="C196" s="9" t="s">
        <v>31</v>
      </c>
      <c r="D196" s="9" t="s">
        <v>56</v>
      </c>
      <c r="E196" s="9" t="s">
        <v>54</v>
      </c>
      <c r="F196" s="10" t="s">
        <v>34</v>
      </c>
      <c r="G196" s="9">
        <v>1112</v>
      </c>
      <c r="H196" s="9">
        <v>3420</v>
      </c>
      <c r="I196" s="11" t="s">
        <v>57</v>
      </c>
      <c r="J196" s="12">
        <v>1360658838</v>
      </c>
      <c r="K196" s="12">
        <v>1400469146</v>
      </c>
      <c r="L196" s="12">
        <v>0</v>
      </c>
      <c r="M196" s="13">
        <f t="shared" si="46"/>
        <v>1400469146</v>
      </c>
      <c r="N196" s="12">
        <v>0</v>
      </c>
      <c r="O196" s="12">
        <v>122053822</v>
      </c>
      <c r="P196" s="12">
        <v>0</v>
      </c>
      <c r="Q196" s="12">
        <v>1278415324</v>
      </c>
      <c r="R196" s="12">
        <v>1278415324</v>
      </c>
      <c r="S196" s="12">
        <v>0</v>
      </c>
      <c r="T196" s="12">
        <v>0</v>
      </c>
      <c r="U196" s="12">
        <v>0</v>
      </c>
      <c r="V196" s="13">
        <f t="shared" si="47"/>
        <v>0</v>
      </c>
      <c r="W196" s="14">
        <f t="shared" si="38"/>
        <v>0.91284790361243706</v>
      </c>
      <c r="X196" s="14">
        <f t="shared" si="39"/>
        <v>0.91284790361243706</v>
      </c>
      <c r="Y196" s="14">
        <f t="shared" si="40"/>
        <v>8.7152096387562966E-2</v>
      </c>
      <c r="Z196" s="14">
        <f t="shared" si="41"/>
        <v>1</v>
      </c>
    </row>
    <row r="197" spans="1:26" ht="52" outlineLevel="2" x14ac:dyDescent="0.35">
      <c r="A197" s="9" t="s">
        <v>356</v>
      </c>
      <c r="B197" s="9" t="s">
        <v>295</v>
      </c>
      <c r="C197" s="9" t="s">
        <v>31</v>
      </c>
      <c r="D197" s="9" t="s">
        <v>56</v>
      </c>
      <c r="E197" s="9" t="s">
        <v>54</v>
      </c>
      <c r="F197" s="10" t="s">
        <v>34</v>
      </c>
      <c r="G197" s="9">
        <v>1112</v>
      </c>
      <c r="H197" s="9">
        <v>3420</v>
      </c>
      <c r="I197" s="11" t="s">
        <v>57</v>
      </c>
      <c r="J197" s="12">
        <v>830468649</v>
      </c>
      <c r="K197" s="12">
        <v>861482606</v>
      </c>
      <c r="L197" s="12">
        <v>0</v>
      </c>
      <c r="M197" s="13">
        <f t="shared" si="46"/>
        <v>861482606</v>
      </c>
      <c r="N197" s="12">
        <v>0</v>
      </c>
      <c r="O197" s="12">
        <v>85979893</v>
      </c>
      <c r="P197" s="12">
        <v>0</v>
      </c>
      <c r="Q197" s="12">
        <v>775502713</v>
      </c>
      <c r="R197" s="12">
        <v>775502713</v>
      </c>
      <c r="S197" s="12">
        <v>0</v>
      </c>
      <c r="T197" s="12">
        <v>0</v>
      </c>
      <c r="U197" s="12">
        <v>0</v>
      </c>
      <c r="V197" s="13">
        <f t="shared" si="47"/>
        <v>0</v>
      </c>
      <c r="W197" s="14">
        <f t="shared" si="38"/>
        <v>0.9001954393493582</v>
      </c>
      <c r="X197" s="14">
        <f t="shared" si="39"/>
        <v>0.9001954393493582</v>
      </c>
      <c r="Y197" s="14">
        <f t="shared" si="40"/>
        <v>9.980456065064186E-2</v>
      </c>
      <c r="Z197" s="14">
        <f t="shared" si="41"/>
        <v>1</v>
      </c>
    </row>
    <row r="198" spans="1:26" ht="52" outlineLevel="2" x14ac:dyDescent="0.35">
      <c r="A198" s="9" t="s">
        <v>356</v>
      </c>
      <c r="B198" s="9" t="s">
        <v>426</v>
      </c>
      <c r="C198" s="9" t="s">
        <v>31</v>
      </c>
      <c r="D198" s="9" t="s">
        <v>56</v>
      </c>
      <c r="E198" s="9" t="s">
        <v>54</v>
      </c>
      <c r="F198" s="10" t="s">
        <v>34</v>
      </c>
      <c r="G198" s="9">
        <v>1112</v>
      </c>
      <c r="H198" s="9">
        <v>3480</v>
      </c>
      <c r="I198" s="11" t="s">
        <v>57</v>
      </c>
      <c r="J198" s="12">
        <v>598126603</v>
      </c>
      <c r="K198" s="12">
        <v>638485627</v>
      </c>
      <c r="L198" s="12">
        <v>0</v>
      </c>
      <c r="M198" s="13">
        <f t="shared" si="46"/>
        <v>638485627</v>
      </c>
      <c r="N198" s="12">
        <v>0</v>
      </c>
      <c r="O198" s="12">
        <v>73593509</v>
      </c>
      <c r="P198" s="12">
        <v>0</v>
      </c>
      <c r="Q198" s="12">
        <v>564892118</v>
      </c>
      <c r="R198" s="12">
        <v>564892118</v>
      </c>
      <c r="S198" s="12">
        <v>0</v>
      </c>
      <c r="T198" s="12">
        <v>0</v>
      </c>
      <c r="U198" s="12">
        <v>0</v>
      </c>
      <c r="V198" s="13">
        <f t="shared" si="47"/>
        <v>0</v>
      </c>
      <c r="W198" s="14">
        <f t="shared" si="38"/>
        <v>0.8847374069393108</v>
      </c>
      <c r="X198" s="14">
        <f t="shared" si="39"/>
        <v>0.8847374069393108</v>
      </c>
      <c r="Y198" s="14">
        <f t="shared" si="40"/>
        <v>0.11526259306068921</v>
      </c>
      <c r="Z198" s="14">
        <f t="shared" si="41"/>
        <v>1</v>
      </c>
    </row>
    <row r="199" spans="1:26" ht="52" outlineLevel="2" x14ac:dyDescent="0.35">
      <c r="A199" s="9" t="s">
        <v>356</v>
      </c>
      <c r="B199" s="9" t="s">
        <v>440</v>
      </c>
      <c r="C199" s="9" t="s">
        <v>31</v>
      </c>
      <c r="D199" s="9" t="s">
        <v>56</v>
      </c>
      <c r="E199" s="9" t="s">
        <v>54</v>
      </c>
      <c r="F199" s="10" t="s">
        <v>34</v>
      </c>
      <c r="G199" s="9">
        <v>1112</v>
      </c>
      <c r="H199" s="9">
        <v>3480</v>
      </c>
      <c r="I199" s="11" t="s">
        <v>57</v>
      </c>
      <c r="J199" s="12">
        <v>388581267</v>
      </c>
      <c r="K199" s="12">
        <v>388581267</v>
      </c>
      <c r="L199" s="12">
        <v>0</v>
      </c>
      <c r="M199" s="13">
        <f t="shared" si="46"/>
        <v>388581267</v>
      </c>
      <c r="N199" s="12">
        <v>0</v>
      </c>
      <c r="O199" s="12">
        <v>38492477</v>
      </c>
      <c r="P199" s="12">
        <v>0</v>
      </c>
      <c r="Q199" s="12">
        <v>350088790</v>
      </c>
      <c r="R199" s="12">
        <v>350088790</v>
      </c>
      <c r="S199" s="12">
        <v>0</v>
      </c>
      <c r="T199" s="12">
        <v>0</v>
      </c>
      <c r="U199" s="12">
        <v>0</v>
      </c>
      <c r="V199" s="13">
        <f t="shared" si="47"/>
        <v>0</v>
      </c>
      <c r="W199" s="14">
        <f t="shared" si="38"/>
        <v>0.90094098643206078</v>
      </c>
      <c r="X199" s="14">
        <f t="shared" si="39"/>
        <v>0.90094098643206078</v>
      </c>
      <c r="Y199" s="14">
        <f t="shared" si="40"/>
        <v>9.9059013567939183E-2</v>
      </c>
      <c r="Z199" s="14">
        <f t="shared" si="41"/>
        <v>1</v>
      </c>
    </row>
    <row r="200" spans="1:26" outlineLevel="1" x14ac:dyDescent="0.35">
      <c r="A200" s="24"/>
      <c r="B200" s="24"/>
      <c r="C200" s="24"/>
      <c r="D200" s="24" t="s">
        <v>478</v>
      </c>
      <c r="E200" s="24"/>
      <c r="F200" s="25"/>
      <c r="G200" s="24"/>
      <c r="H200" s="24"/>
      <c r="I200" s="26"/>
      <c r="J200" s="27">
        <f t="shared" ref="J200:V200" si="48">SUBTOTAL(9,J185:J199)</f>
        <v>6283593947</v>
      </c>
      <c r="K200" s="27">
        <f t="shared" si="48"/>
        <v>6500953385</v>
      </c>
      <c r="L200" s="27">
        <f t="shared" si="48"/>
        <v>0</v>
      </c>
      <c r="M200" s="27">
        <f t="shared" si="48"/>
        <v>6500953385</v>
      </c>
      <c r="N200" s="27">
        <f t="shared" si="48"/>
        <v>0</v>
      </c>
      <c r="O200" s="27">
        <f t="shared" si="48"/>
        <v>659448362</v>
      </c>
      <c r="P200" s="27">
        <f t="shared" si="48"/>
        <v>0</v>
      </c>
      <c r="Q200" s="27">
        <f t="shared" si="48"/>
        <v>5841505023</v>
      </c>
      <c r="R200" s="27">
        <f t="shared" si="48"/>
        <v>5841505023</v>
      </c>
      <c r="S200" s="27">
        <f t="shared" si="48"/>
        <v>0</v>
      </c>
      <c r="T200" s="27">
        <f t="shared" si="48"/>
        <v>0</v>
      </c>
      <c r="U200" s="27">
        <f t="shared" si="48"/>
        <v>0</v>
      </c>
      <c r="V200" s="27">
        <f t="shared" si="48"/>
        <v>0</v>
      </c>
      <c r="W200" s="28">
        <f t="shared" si="38"/>
        <v>0.89856128433075977</v>
      </c>
      <c r="X200" s="28">
        <f t="shared" si="39"/>
        <v>0.89856128433075977</v>
      </c>
      <c r="Y200" s="28">
        <f t="shared" si="40"/>
        <v>0.10143871566924026</v>
      </c>
      <c r="Z200" s="28">
        <f t="shared" si="41"/>
        <v>1</v>
      </c>
    </row>
    <row r="201" spans="1:26" ht="78" outlineLevel="2" x14ac:dyDescent="0.35">
      <c r="A201" s="18" t="s">
        <v>29</v>
      </c>
      <c r="B201" s="18" t="s">
        <v>30</v>
      </c>
      <c r="C201" s="18" t="s">
        <v>31</v>
      </c>
      <c r="D201" s="18" t="s">
        <v>58</v>
      </c>
      <c r="E201" s="18" t="s">
        <v>54</v>
      </c>
      <c r="F201" s="19" t="s">
        <v>34</v>
      </c>
      <c r="G201" s="18">
        <v>1112</v>
      </c>
      <c r="H201" s="18">
        <v>3480</v>
      </c>
      <c r="I201" s="20" t="s">
        <v>59</v>
      </c>
      <c r="J201" s="21">
        <v>134100416</v>
      </c>
      <c r="K201" s="21">
        <v>109102049</v>
      </c>
      <c r="L201" s="21">
        <v>0</v>
      </c>
      <c r="M201" s="22">
        <f t="shared" ref="M201:M215" si="49">+K201</f>
        <v>109102049</v>
      </c>
      <c r="N201" s="21">
        <v>0</v>
      </c>
      <c r="O201" s="21">
        <v>14557848</v>
      </c>
      <c r="P201" s="21">
        <v>0</v>
      </c>
      <c r="Q201" s="21">
        <v>94544201</v>
      </c>
      <c r="R201" s="21">
        <v>94544201</v>
      </c>
      <c r="S201" s="21">
        <v>0</v>
      </c>
      <c r="T201" s="21">
        <v>0</v>
      </c>
      <c r="U201" s="21">
        <v>0</v>
      </c>
      <c r="V201" s="22">
        <f t="shared" ref="V201:V215" si="50">+M201-N201-O201-P201-Q201</f>
        <v>0</v>
      </c>
      <c r="W201" s="23">
        <f t="shared" si="38"/>
        <v>0.8665666856540889</v>
      </c>
      <c r="X201" s="23">
        <f t="shared" si="39"/>
        <v>0.8665666856540889</v>
      </c>
      <c r="Y201" s="23">
        <f t="shared" si="40"/>
        <v>0.13343331434591113</v>
      </c>
      <c r="Z201" s="23">
        <f t="shared" si="41"/>
        <v>1</v>
      </c>
    </row>
    <row r="202" spans="1:26" ht="78" outlineLevel="2" x14ac:dyDescent="0.35">
      <c r="A202" s="9" t="s">
        <v>199</v>
      </c>
      <c r="B202" s="9" t="s">
        <v>30</v>
      </c>
      <c r="C202" s="9" t="s">
        <v>31</v>
      </c>
      <c r="D202" s="9" t="s">
        <v>58</v>
      </c>
      <c r="E202" s="9" t="s">
        <v>54</v>
      </c>
      <c r="F202" s="10" t="s">
        <v>34</v>
      </c>
      <c r="G202" s="9">
        <v>1112</v>
      </c>
      <c r="H202" s="9">
        <v>3480</v>
      </c>
      <c r="I202" s="11" t="s">
        <v>200</v>
      </c>
      <c r="J202" s="12">
        <v>201756587</v>
      </c>
      <c r="K202" s="12">
        <v>173862219</v>
      </c>
      <c r="L202" s="12">
        <v>0</v>
      </c>
      <c r="M202" s="13">
        <f t="shared" si="49"/>
        <v>173862219</v>
      </c>
      <c r="N202" s="12">
        <v>0</v>
      </c>
      <c r="O202" s="12">
        <v>22368335</v>
      </c>
      <c r="P202" s="12">
        <v>0</v>
      </c>
      <c r="Q202" s="12">
        <v>151493884</v>
      </c>
      <c r="R202" s="12">
        <v>151493884</v>
      </c>
      <c r="S202" s="12">
        <v>0</v>
      </c>
      <c r="T202" s="12">
        <v>0</v>
      </c>
      <c r="U202" s="12">
        <v>0</v>
      </c>
      <c r="V202" s="13">
        <f t="shared" si="50"/>
        <v>0</v>
      </c>
      <c r="W202" s="14">
        <f t="shared" si="38"/>
        <v>0.87134447536298842</v>
      </c>
      <c r="X202" s="14">
        <f t="shared" si="39"/>
        <v>0.87134447536298842</v>
      </c>
      <c r="Y202" s="14">
        <f t="shared" si="40"/>
        <v>0.12865552463701158</v>
      </c>
      <c r="Z202" s="14">
        <f t="shared" si="41"/>
        <v>1</v>
      </c>
    </row>
    <row r="203" spans="1:26" ht="78" outlineLevel="2" x14ac:dyDescent="0.35">
      <c r="A203" s="9" t="s">
        <v>266</v>
      </c>
      <c r="B203" s="9" t="s">
        <v>267</v>
      </c>
      <c r="C203" s="9" t="s">
        <v>31</v>
      </c>
      <c r="D203" s="9" t="s">
        <v>58</v>
      </c>
      <c r="E203" s="9" t="s">
        <v>54</v>
      </c>
      <c r="F203" s="10" t="s">
        <v>34</v>
      </c>
      <c r="G203" s="9">
        <v>1112</v>
      </c>
      <c r="H203" s="9">
        <v>3480</v>
      </c>
      <c r="I203" s="11" t="s">
        <v>200</v>
      </c>
      <c r="J203" s="12">
        <v>5020513</v>
      </c>
      <c r="K203" s="12">
        <v>5020513</v>
      </c>
      <c r="L203" s="12">
        <v>0</v>
      </c>
      <c r="M203" s="13">
        <f t="shared" si="49"/>
        <v>5020513</v>
      </c>
      <c r="N203" s="12">
        <v>0</v>
      </c>
      <c r="O203" s="12">
        <v>1646949</v>
      </c>
      <c r="P203" s="12">
        <v>0</v>
      </c>
      <c r="Q203" s="12">
        <v>3373564</v>
      </c>
      <c r="R203" s="12">
        <v>3373564</v>
      </c>
      <c r="S203" s="12">
        <v>0</v>
      </c>
      <c r="T203" s="12">
        <v>0</v>
      </c>
      <c r="U203" s="12">
        <v>0</v>
      </c>
      <c r="V203" s="13">
        <f t="shared" si="50"/>
        <v>0</v>
      </c>
      <c r="W203" s="14">
        <f t="shared" si="38"/>
        <v>0.67195603317828279</v>
      </c>
      <c r="X203" s="14">
        <f t="shared" si="39"/>
        <v>0.67195603317828279</v>
      </c>
      <c r="Y203" s="14">
        <f t="shared" si="40"/>
        <v>0.32804396682171721</v>
      </c>
      <c r="Z203" s="14">
        <f t="shared" si="41"/>
        <v>1</v>
      </c>
    </row>
    <row r="204" spans="1:26" ht="78" outlineLevel="2" x14ac:dyDescent="0.35">
      <c r="A204" s="9" t="s">
        <v>266</v>
      </c>
      <c r="B204" s="9" t="s">
        <v>268</v>
      </c>
      <c r="C204" s="9" t="s">
        <v>31</v>
      </c>
      <c r="D204" s="9" t="s">
        <v>58</v>
      </c>
      <c r="E204" s="9" t="s">
        <v>54</v>
      </c>
      <c r="F204" s="10" t="s">
        <v>34</v>
      </c>
      <c r="G204" s="9">
        <v>1112</v>
      </c>
      <c r="H204" s="9">
        <v>3480</v>
      </c>
      <c r="I204" s="11" t="s">
        <v>200</v>
      </c>
      <c r="J204" s="12">
        <v>93695230</v>
      </c>
      <c r="K204" s="12">
        <v>74207788</v>
      </c>
      <c r="L204" s="12">
        <v>0</v>
      </c>
      <c r="M204" s="13">
        <f t="shared" si="49"/>
        <v>74207788</v>
      </c>
      <c r="N204" s="12">
        <v>0</v>
      </c>
      <c r="O204" s="12">
        <v>9082785</v>
      </c>
      <c r="P204" s="12">
        <v>0</v>
      </c>
      <c r="Q204" s="12">
        <v>65125003</v>
      </c>
      <c r="R204" s="12">
        <v>65125003</v>
      </c>
      <c r="S204" s="12">
        <v>0</v>
      </c>
      <c r="T204" s="12">
        <v>0</v>
      </c>
      <c r="U204" s="12">
        <v>0</v>
      </c>
      <c r="V204" s="13">
        <f t="shared" si="50"/>
        <v>0</v>
      </c>
      <c r="W204" s="14">
        <f t="shared" si="38"/>
        <v>0.87760334535237727</v>
      </c>
      <c r="X204" s="14">
        <f t="shared" si="39"/>
        <v>0.87760334535237727</v>
      </c>
      <c r="Y204" s="14">
        <f t="shared" si="40"/>
        <v>0.1223966546476227</v>
      </c>
      <c r="Z204" s="14">
        <f t="shared" si="41"/>
        <v>1</v>
      </c>
    </row>
    <row r="205" spans="1:26" ht="78" outlineLevel="2" x14ac:dyDescent="0.35">
      <c r="A205" s="9" t="s">
        <v>266</v>
      </c>
      <c r="B205" s="9" t="s">
        <v>295</v>
      </c>
      <c r="C205" s="9" t="s">
        <v>31</v>
      </c>
      <c r="D205" s="9" t="s">
        <v>58</v>
      </c>
      <c r="E205" s="9" t="s">
        <v>54</v>
      </c>
      <c r="F205" s="10" t="s">
        <v>34</v>
      </c>
      <c r="G205" s="9">
        <v>1112</v>
      </c>
      <c r="H205" s="9">
        <v>3480</v>
      </c>
      <c r="I205" s="11" t="s">
        <v>200</v>
      </c>
      <c r="J205" s="12">
        <v>18536760</v>
      </c>
      <c r="K205" s="12">
        <v>18278567</v>
      </c>
      <c r="L205" s="12">
        <v>0</v>
      </c>
      <c r="M205" s="13">
        <f t="shared" si="49"/>
        <v>18278567</v>
      </c>
      <c r="N205" s="12">
        <v>0</v>
      </c>
      <c r="O205" s="12">
        <v>4986061</v>
      </c>
      <c r="P205" s="12">
        <v>0</v>
      </c>
      <c r="Q205" s="12">
        <v>13292506</v>
      </c>
      <c r="R205" s="12">
        <v>13292506</v>
      </c>
      <c r="S205" s="12">
        <v>0</v>
      </c>
      <c r="T205" s="12">
        <v>0</v>
      </c>
      <c r="U205" s="12">
        <v>0</v>
      </c>
      <c r="V205" s="13">
        <f t="shared" si="50"/>
        <v>0</v>
      </c>
      <c r="W205" s="14">
        <f t="shared" si="38"/>
        <v>0.72721816759486668</v>
      </c>
      <c r="X205" s="14">
        <f t="shared" si="39"/>
        <v>0.72721816759486668</v>
      </c>
      <c r="Y205" s="14">
        <f t="shared" si="40"/>
        <v>0.27278183240513332</v>
      </c>
      <c r="Z205" s="14">
        <f t="shared" si="41"/>
        <v>1</v>
      </c>
    </row>
    <row r="206" spans="1:26" ht="78" outlineLevel="2" x14ac:dyDescent="0.35">
      <c r="A206" s="9" t="s">
        <v>304</v>
      </c>
      <c r="B206" s="9" t="s">
        <v>30</v>
      </c>
      <c r="C206" s="9" t="s">
        <v>31</v>
      </c>
      <c r="D206" s="9" t="s">
        <v>58</v>
      </c>
      <c r="E206" s="9" t="s">
        <v>54</v>
      </c>
      <c r="F206" s="10" t="s">
        <v>34</v>
      </c>
      <c r="G206" s="9">
        <v>1112</v>
      </c>
      <c r="H206" s="9">
        <v>3480</v>
      </c>
      <c r="I206" s="11" t="s">
        <v>200</v>
      </c>
      <c r="J206" s="12">
        <v>32601754</v>
      </c>
      <c r="K206" s="12">
        <v>32361766</v>
      </c>
      <c r="L206" s="12">
        <v>0</v>
      </c>
      <c r="M206" s="13">
        <f t="shared" si="49"/>
        <v>32361766</v>
      </c>
      <c r="N206" s="12">
        <v>0</v>
      </c>
      <c r="O206" s="12">
        <v>7292582</v>
      </c>
      <c r="P206" s="12">
        <v>0</v>
      </c>
      <c r="Q206" s="12">
        <v>25069184</v>
      </c>
      <c r="R206" s="12">
        <v>25069184</v>
      </c>
      <c r="S206" s="12">
        <v>0</v>
      </c>
      <c r="T206" s="12">
        <v>0</v>
      </c>
      <c r="U206" s="12">
        <v>0</v>
      </c>
      <c r="V206" s="13">
        <f t="shared" si="50"/>
        <v>0</v>
      </c>
      <c r="W206" s="14">
        <f t="shared" si="38"/>
        <v>0.77465438690830413</v>
      </c>
      <c r="X206" s="14">
        <f t="shared" si="39"/>
        <v>0.77465438690830413</v>
      </c>
      <c r="Y206" s="14">
        <f t="shared" si="40"/>
        <v>0.22534561309169593</v>
      </c>
      <c r="Z206" s="14">
        <f t="shared" si="41"/>
        <v>1</v>
      </c>
    </row>
    <row r="207" spans="1:26" ht="78" outlineLevel="2" x14ac:dyDescent="0.35">
      <c r="A207" s="9" t="s">
        <v>312</v>
      </c>
      <c r="B207" s="9" t="s">
        <v>30</v>
      </c>
      <c r="C207" s="9" t="s">
        <v>31</v>
      </c>
      <c r="D207" s="9" t="s">
        <v>58</v>
      </c>
      <c r="E207" s="9" t="s">
        <v>54</v>
      </c>
      <c r="F207" s="10" t="s">
        <v>34</v>
      </c>
      <c r="G207" s="9">
        <v>1112</v>
      </c>
      <c r="H207" s="9">
        <v>3480</v>
      </c>
      <c r="I207" s="11" t="s">
        <v>200</v>
      </c>
      <c r="J207" s="12">
        <v>97318723</v>
      </c>
      <c r="K207" s="12">
        <v>88093458</v>
      </c>
      <c r="L207" s="12">
        <v>0</v>
      </c>
      <c r="M207" s="13">
        <f t="shared" si="49"/>
        <v>88093458</v>
      </c>
      <c r="N207" s="12">
        <v>0</v>
      </c>
      <c r="O207" s="12">
        <v>15643352</v>
      </c>
      <c r="P207" s="12">
        <v>0</v>
      </c>
      <c r="Q207" s="12">
        <v>72450106</v>
      </c>
      <c r="R207" s="12">
        <v>72450106</v>
      </c>
      <c r="S207" s="12">
        <v>0</v>
      </c>
      <c r="T207" s="12">
        <v>0</v>
      </c>
      <c r="U207" s="12">
        <v>0</v>
      </c>
      <c r="V207" s="13">
        <f t="shared" si="50"/>
        <v>0</v>
      </c>
      <c r="W207" s="14">
        <f t="shared" si="38"/>
        <v>0.82242322693246983</v>
      </c>
      <c r="X207" s="14">
        <f t="shared" si="39"/>
        <v>0.82242322693246983</v>
      </c>
      <c r="Y207" s="14">
        <f t="shared" si="40"/>
        <v>0.17757677306753017</v>
      </c>
      <c r="Z207" s="14">
        <f t="shared" si="41"/>
        <v>1</v>
      </c>
    </row>
    <row r="208" spans="1:26" ht="78" outlineLevel="2" x14ac:dyDescent="0.35">
      <c r="A208" s="9" t="s">
        <v>318</v>
      </c>
      <c r="B208" s="9" t="s">
        <v>30</v>
      </c>
      <c r="C208" s="9" t="s">
        <v>31</v>
      </c>
      <c r="D208" s="9" t="s">
        <v>58</v>
      </c>
      <c r="E208" s="9" t="s">
        <v>54</v>
      </c>
      <c r="F208" s="10" t="s">
        <v>34</v>
      </c>
      <c r="G208" s="9">
        <v>1112</v>
      </c>
      <c r="H208" s="9">
        <v>3480</v>
      </c>
      <c r="I208" s="11" t="s">
        <v>200</v>
      </c>
      <c r="J208" s="12">
        <v>24718634</v>
      </c>
      <c r="K208" s="12">
        <v>23297152</v>
      </c>
      <c r="L208" s="12">
        <v>0</v>
      </c>
      <c r="M208" s="13">
        <f t="shared" si="49"/>
        <v>23297152</v>
      </c>
      <c r="N208" s="12">
        <v>0</v>
      </c>
      <c r="O208" s="12">
        <v>7336401</v>
      </c>
      <c r="P208" s="12">
        <v>0</v>
      </c>
      <c r="Q208" s="12">
        <v>15960751</v>
      </c>
      <c r="R208" s="12">
        <v>15960751</v>
      </c>
      <c r="S208" s="12">
        <v>0</v>
      </c>
      <c r="T208" s="12">
        <v>0</v>
      </c>
      <c r="U208" s="12">
        <v>0</v>
      </c>
      <c r="V208" s="13">
        <f t="shared" si="50"/>
        <v>0</v>
      </c>
      <c r="W208" s="14">
        <f t="shared" si="38"/>
        <v>0.68509451284002443</v>
      </c>
      <c r="X208" s="14">
        <f t="shared" si="39"/>
        <v>0.68509451284002443</v>
      </c>
      <c r="Y208" s="14">
        <f t="shared" si="40"/>
        <v>0.31490548715997563</v>
      </c>
      <c r="Z208" s="14">
        <f t="shared" si="41"/>
        <v>1</v>
      </c>
    </row>
    <row r="209" spans="1:26" ht="78" outlineLevel="2" x14ac:dyDescent="0.35">
      <c r="A209" s="9" t="s">
        <v>320</v>
      </c>
      <c r="B209" s="9" t="s">
        <v>30</v>
      </c>
      <c r="C209" s="9" t="s">
        <v>31</v>
      </c>
      <c r="D209" s="9" t="s">
        <v>58</v>
      </c>
      <c r="E209" s="9" t="s">
        <v>54</v>
      </c>
      <c r="F209" s="10" t="s">
        <v>34</v>
      </c>
      <c r="G209" s="9">
        <v>1112</v>
      </c>
      <c r="H209" s="9">
        <v>3480</v>
      </c>
      <c r="I209" s="11" t="s">
        <v>200</v>
      </c>
      <c r="J209" s="12">
        <v>251135010</v>
      </c>
      <c r="K209" s="12">
        <v>200020866</v>
      </c>
      <c r="L209" s="12">
        <v>0</v>
      </c>
      <c r="M209" s="13">
        <f t="shared" si="49"/>
        <v>200020866</v>
      </c>
      <c r="N209" s="12">
        <v>0</v>
      </c>
      <c r="O209" s="12">
        <v>31940361</v>
      </c>
      <c r="P209" s="12">
        <v>0</v>
      </c>
      <c r="Q209" s="12">
        <v>168080505</v>
      </c>
      <c r="R209" s="12">
        <v>168080505</v>
      </c>
      <c r="S209" s="12">
        <v>0</v>
      </c>
      <c r="T209" s="12">
        <v>0</v>
      </c>
      <c r="U209" s="12">
        <v>0</v>
      </c>
      <c r="V209" s="13">
        <f t="shared" si="50"/>
        <v>0</v>
      </c>
      <c r="W209" s="14">
        <f t="shared" si="38"/>
        <v>0.84031485495118297</v>
      </c>
      <c r="X209" s="14">
        <f t="shared" si="39"/>
        <v>0.84031485495118297</v>
      </c>
      <c r="Y209" s="14">
        <f t="shared" si="40"/>
        <v>0.15968514504881706</v>
      </c>
      <c r="Z209" s="14">
        <f t="shared" si="41"/>
        <v>1</v>
      </c>
    </row>
    <row r="210" spans="1:26" ht="78" outlineLevel="2" x14ac:dyDescent="0.35">
      <c r="A210" s="9" t="s">
        <v>326</v>
      </c>
      <c r="B210" s="9" t="s">
        <v>30</v>
      </c>
      <c r="C210" s="9" t="s">
        <v>31</v>
      </c>
      <c r="D210" s="9" t="s">
        <v>58</v>
      </c>
      <c r="E210" s="9" t="s">
        <v>54</v>
      </c>
      <c r="F210" s="10" t="s">
        <v>34</v>
      </c>
      <c r="G210" s="9">
        <v>1112</v>
      </c>
      <c r="H210" s="9">
        <v>3460</v>
      </c>
      <c r="I210" s="11" t="s">
        <v>200</v>
      </c>
      <c r="J210" s="12">
        <v>20466693</v>
      </c>
      <c r="K210" s="12">
        <v>17903489</v>
      </c>
      <c r="L210" s="12">
        <v>0</v>
      </c>
      <c r="M210" s="13">
        <f t="shared" si="49"/>
        <v>17903489</v>
      </c>
      <c r="N210" s="12">
        <v>0</v>
      </c>
      <c r="O210" s="12">
        <v>3952154</v>
      </c>
      <c r="P210" s="12">
        <v>0</v>
      </c>
      <c r="Q210" s="12">
        <v>13951335</v>
      </c>
      <c r="R210" s="12">
        <v>13951335</v>
      </c>
      <c r="S210" s="12">
        <v>0</v>
      </c>
      <c r="T210" s="12">
        <v>0</v>
      </c>
      <c r="U210" s="12">
        <v>0</v>
      </c>
      <c r="V210" s="13">
        <f t="shared" si="50"/>
        <v>0</v>
      </c>
      <c r="W210" s="14">
        <f t="shared" si="38"/>
        <v>0.77925230104590226</v>
      </c>
      <c r="X210" s="14">
        <f t="shared" si="39"/>
        <v>0.77925230104590226</v>
      </c>
      <c r="Y210" s="14">
        <f t="shared" si="40"/>
        <v>0.22074769895409771</v>
      </c>
      <c r="Z210" s="14">
        <f t="shared" si="41"/>
        <v>1</v>
      </c>
    </row>
    <row r="211" spans="1:26" ht="78" outlineLevel="2" x14ac:dyDescent="0.35">
      <c r="A211" s="9" t="s">
        <v>356</v>
      </c>
      <c r="B211" s="9" t="s">
        <v>267</v>
      </c>
      <c r="C211" s="9" t="s">
        <v>31</v>
      </c>
      <c r="D211" s="9" t="s">
        <v>58</v>
      </c>
      <c r="E211" s="9" t="s">
        <v>54</v>
      </c>
      <c r="F211" s="10" t="s">
        <v>34</v>
      </c>
      <c r="G211" s="9">
        <v>1112</v>
      </c>
      <c r="H211" s="9">
        <v>3410</v>
      </c>
      <c r="I211" s="11" t="s">
        <v>200</v>
      </c>
      <c r="J211" s="12">
        <v>3608776568</v>
      </c>
      <c r="K211" s="12">
        <v>2346400343</v>
      </c>
      <c r="L211" s="12">
        <v>0</v>
      </c>
      <c r="M211" s="13">
        <f t="shared" si="49"/>
        <v>2346400343</v>
      </c>
      <c r="N211" s="12">
        <v>0</v>
      </c>
      <c r="O211" s="12">
        <v>369361284</v>
      </c>
      <c r="P211" s="12">
        <v>0</v>
      </c>
      <c r="Q211" s="12">
        <v>1977039059</v>
      </c>
      <c r="R211" s="12">
        <v>1977039059</v>
      </c>
      <c r="S211" s="12">
        <v>0</v>
      </c>
      <c r="T211" s="12">
        <v>0</v>
      </c>
      <c r="U211" s="12">
        <v>0</v>
      </c>
      <c r="V211" s="13">
        <f t="shared" si="50"/>
        <v>0</v>
      </c>
      <c r="W211" s="14">
        <f t="shared" si="38"/>
        <v>0.84258386037919186</v>
      </c>
      <c r="X211" s="14">
        <f t="shared" si="39"/>
        <v>0.84258386037919186</v>
      </c>
      <c r="Y211" s="14">
        <f t="shared" si="40"/>
        <v>0.15741613962080808</v>
      </c>
      <c r="Z211" s="14">
        <f t="shared" si="41"/>
        <v>1</v>
      </c>
    </row>
    <row r="212" spans="1:26" ht="78" outlineLevel="2" x14ac:dyDescent="0.35">
      <c r="A212" s="9" t="s">
        <v>356</v>
      </c>
      <c r="B212" s="9" t="s">
        <v>268</v>
      </c>
      <c r="C212" s="9" t="s">
        <v>31</v>
      </c>
      <c r="D212" s="9" t="s">
        <v>58</v>
      </c>
      <c r="E212" s="9" t="s">
        <v>54</v>
      </c>
      <c r="F212" s="10" t="s">
        <v>34</v>
      </c>
      <c r="G212" s="9">
        <v>1112</v>
      </c>
      <c r="H212" s="9">
        <v>3420</v>
      </c>
      <c r="I212" s="11" t="s">
        <v>200</v>
      </c>
      <c r="J212" s="12">
        <v>1475128310</v>
      </c>
      <c r="K212" s="12">
        <v>1103921404</v>
      </c>
      <c r="L212" s="12">
        <v>0</v>
      </c>
      <c r="M212" s="13">
        <f t="shared" si="49"/>
        <v>1103921404</v>
      </c>
      <c r="N212" s="12">
        <v>0</v>
      </c>
      <c r="O212" s="12">
        <v>236126063</v>
      </c>
      <c r="P212" s="12">
        <v>0</v>
      </c>
      <c r="Q212" s="12">
        <v>867795341</v>
      </c>
      <c r="R212" s="12">
        <v>867795341</v>
      </c>
      <c r="S212" s="12">
        <v>0</v>
      </c>
      <c r="T212" s="12">
        <v>0</v>
      </c>
      <c r="U212" s="12">
        <v>0</v>
      </c>
      <c r="V212" s="13">
        <f t="shared" si="50"/>
        <v>0</v>
      </c>
      <c r="W212" s="14">
        <f t="shared" si="38"/>
        <v>0.78610246875872691</v>
      </c>
      <c r="X212" s="14">
        <f t="shared" si="39"/>
        <v>0.78610246875872691</v>
      </c>
      <c r="Y212" s="14">
        <f t="shared" si="40"/>
        <v>0.21389753124127303</v>
      </c>
      <c r="Z212" s="14">
        <f t="shared" si="41"/>
        <v>1</v>
      </c>
    </row>
    <row r="213" spans="1:26" ht="78" outlineLevel="2" x14ac:dyDescent="0.35">
      <c r="A213" s="9" t="s">
        <v>356</v>
      </c>
      <c r="B213" s="9" t="s">
        <v>295</v>
      </c>
      <c r="C213" s="9" t="s">
        <v>31</v>
      </c>
      <c r="D213" s="9" t="s">
        <v>58</v>
      </c>
      <c r="E213" s="9" t="s">
        <v>54</v>
      </c>
      <c r="F213" s="10" t="s">
        <v>34</v>
      </c>
      <c r="G213" s="9">
        <v>1112</v>
      </c>
      <c r="H213" s="9">
        <v>3420</v>
      </c>
      <c r="I213" s="11" t="s">
        <v>200</v>
      </c>
      <c r="J213" s="12">
        <v>762255996</v>
      </c>
      <c r="K213" s="12">
        <v>599255996</v>
      </c>
      <c r="L213" s="12">
        <v>0</v>
      </c>
      <c r="M213" s="13">
        <f t="shared" si="49"/>
        <v>599255996</v>
      </c>
      <c r="N213" s="12">
        <v>0</v>
      </c>
      <c r="O213" s="12">
        <v>146632047</v>
      </c>
      <c r="P213" s="12">
        <v>0</v>
      </c>
      <c r="Q213" s="12">
        <v>452623949</v>
      </c>
      <c r="R213" s="12">
        <v>452623949</v>
      </c>
      <c r="S213" s="12">
        <v>0</v>
      </c>
      <c r="T213" s="12">
        <v>0</v>
      </c>
      <c r="U213" s="12">
        <v>0</v>
      </c>
      <c r="V213" s="13">
        <f t="shared" si="50"/>
        <v>0</v>
      </c>
      <c r="W213" s="14">
        <f t="shared" si="38"/>
        <v>0.75530983756731573</v>
      </c>
      <c r="X213" s="14">
        <f t="shared" si="39"/>
        <v>0.75530983756731573</v>
      </c>
      <c r="Y213" s="14">
        <f t="shared" si="40"/>
        <v>0.24469016243268427</v>
      </c>
      <c r="Z213" s="14">
        <f t="shared" si="41"/>
        <v>1</v>
      </c>
    </row>
    <row r="214" spans="1:26" ht="78" outlineLevel="2" x14ac:dyDescent="0.35">
      <c r="A214" s="9" t="s">
        <v>356</v>
      </c>
      <c r="B214" s="9" t="s">
        <v>426</v>
      </c>
      <c r="C214" s="9" t="s">
        <v>31</v>
      </c>
      <c r="D214" s="9" t="s">
        <v>58</v>
      </c>
      <c r="E214" s="9" t="s">
        <v>54</v>
      </c>
      <c r="F214" s="10" t="s">
        <v>34</v>
      </c>
      <c r="G214" s="9">
        <v>1112</v>
      </c>
      <c r="H214" s="9">
        <v>3480</v>
      </c>
      <c r="I214" s="11" t="s">
        <v>200</v>
      </c>
      <c r="J214" s="12">
        <v>390914255</v>
      </c>
      <c r="K214" s="12">
        <v>340924290</v>
      </c>
      <c r="L214" s="12">
        <v>0</v>
      </c>
      <c r="M214" s="13">
        <f t="shared" si="49"/>
        <v>340924290</v>
      </c>
      <c r="N214" s="12">
        <v>0</v>
      </c>
      <c r="O214" s="12">
        <v>70484373</v>
      </c>
      <c r="P214" s="12">
        <v>0</v>
      </c>
      <c r="Q214" s="12">
        <v>270439917</v>
      </c>
      <c r="R214" s="12">
        <v>270439917</v>
      </c>
      <c r="S214" s="12">
        <v>0</v>
      </c>
      <c r="T214" s="12">
        <v>0</v>
      </c>
      <c r="U214" s="12">
        <v>0</v>
      </c>
      <c r="V214" s="13">
        <f t="shared" si="50"/>
        <v>0</v>
      </c>
      <c r="W214" s="14">
        <f t="shared" si="38"/>
        <v>0.79325505671655139</v>
      </c>
      <c r="X214" s="14">
        <f t="shared" si="39"/>
        <v>0.79325505671655139</v>
      </c>
      <c r="Y214" s="14">
        <f t="shared" si="40"/>
        <v>0.20674494328344864</v>
      </c>
      <c r="Z214" s="14">
        <f t="shared" si="41"/>
        <v>1</v>
      </c>
    </row>
    <row r="215" spans="1:26" ht="78" outlineLevel="2" x14ac:dyDescent="0.35">
      <c r="A215" s="9" t="s">
        <v>356</v>
      </c>
      <c r="B215" s="9" t="s">
        <v>440</v>
      </c>
      <c r="C215" s="9" t="s">
        <v>31</v>
      </c>
      <c r="D215" s="9" t="s">
        <v>58</v>
      </c>
      <c r="E215" s="9" t="s">
        <v>54</v>
      </c>
      <c r="F215" s="10" t="s">
        <v>34</v>
      </c>
      <c r="G215" s="9">
        <v>1112</v>
      </c>
      <c r="H215" s="9">
        <v>3480</v>
      </c>
      <c r="I215" s="11" t="s">
        <v>200</v>
      </c>
      <c r="J215" s="12">
        <v>241378882</v>
      </c>
      <c r="K215" s="12">
        <v>191378882</v>
      </c>
      <c r="L215" s="12">
        <v>0</v>
      </c>
      <c r="M215" s="13">
        <f t="shared" si="49"/>
        <v>191378882</v>
      </c>
      <c r="N215" s="12">
        <v>0</v>
      </c>
      <c r="O215" s="12">
        <v>62686675</v>
      </c>
      <c r="P215" s="12">
        <v>0</v>
      </c>
      <c r="Q215" s="12">
        <v>128692207</v>
      </c>
      <c r="R215" s="12">
        <v>128692207</v>
      </c>
      <c r="S215" s="12">
        <v>0</v>
      </c>
      <c r="T215" s="12">
        <v>0</v>
      </c>
      <c r="U215" s="12">
        <v>0</v>
      </c>
      <c r="V215" s="13">
        <f t="shared" si="50"/>
        <v>0</v>
      </c>
      <c r="W215" s="14">
        <f t="shared" si="38"/>
        <v>0.67244727137657745</v>
      </c>
      <c r="X215" s="14">
        <f t="shared" si="39"/>
        <v>0.67244727137657745</v>
      </c>
      <c r="Y215" s="14">
        <f t="shared" si="40"/>
        <v>0.3275527286234225</v>
      </c>
      <c r="Z215" s="14">
        <f t="shared" si="41"/>
        <v>1</v>
      </c>
    </row>
    <row r="216" spans="1:26" outlineLevel="1" x14ac:dyDescent="0.35">
      <c r="A216" s="24"/>
      <c r="B216" s="24"/>
      <c r="C216" s="24"/>
      <c r="D216" s="24" t="s">
        <v>479</v>
      </c>
      <c r="E216" s="24"/>
      <c r="F216" s="25"/>
      <c r="G216" s="24"/>
      <c r="H216" s="24"/>
      <c r="I216" s="26"/>
      <c r="J216" s="27">
        <f t="shared" ref="J216:V216" si="51">SUBTOTAL(9,J201:J215)</f>
        <v>7357804331</v>
      </c>
      <c r="K216" s="27">
        <f t="shared" si="51"/>
        <v>5324028782</v>
      </c>
      <c r="L216" s="27">
        <f t="shared" si="51"/>
        <v>0</v>
      </c>
      <c r="M216" s="27">
        <f t="shared" si="51"/>
        <v>5324028782</v>
      </c>
      <c r="N216" s="27">
        <f t="shared" si="51"/>
        <v>0</v>
      </c>
      <c r="O216" s="27">
        <f t="shared" si="51"/>
        <v>1004097270</v>
      </c>
      <c r="P216" s="27">
        <f t="shared" si="51"/>
        <v>0</v>
      </c>
      <c r="Q216" s="27">
        <f t="shared" si="51"/>
        <v>4319931512</v>
      </c>
      <c r="R216" s="27">
        <f t="shared" si="51"/>
        <v>4319931512</v>
      </c>
      <c r="S216" s="27">
        <f t="shared" si="51"/>
        <v>0</v>
      </c>
      <c r="T216" s="27">
        <f t="shared" si="51"/>
        <v>0</v>
      </c>
      <c r="U216" s="27">
        <f t="shared" si="51"/>
        <v>0</v>
      </c>
      <c r="V216" s="27">
        <f t="shared" si="51"/>
        <v>0</v>
      </c>
      <c r="W216" s="28">
        <f t="shared" si="38"/>
        <v>0.81140273444900402</v>
      </c>
      <c r="X216" s="28">
        <f t="shared" si="39"/>
        <v>0.81140273444900402</v>
      </c>
      <c r="Y216" s="28">
        <f t="shared" si="40"/>
        <v>0.18859726555099604</v>
      </c>
      <c r="Z216" s="28">
        <f t="shared" si="41"/>
        <v>1</v>
      </c>
    </row>
    <row r="217" spans="1:26" ht="52" outlineLevel="2" x14ac:dyDescent="0.35">
      <c r="A217" s="18" t="s">
        <v>29</v>
      </c>
      <c r="B217" s="18" t="s">
        <v>30</v>
      </c>
      <c r="C217" s="18" t="s">
        <v>31</v>
      </c>
      <c r="D217" s="18" t="s">
        <v>60</v>
      </c>
      <c r="E217" s="18" t="s">
        <v>54</v>
      </c>
      <c r="F217" s="19" t="s">
        <v>34</v>
      </c>
      <c r="G217" s="18">
        <v>1112</v>
      </c>
      <c r="H217" s="18">
        <v>3480</v>
      </c>
      <c r="I217" s="20" t="s">
        <v>61</v>
      </c>
      <c r="J217" s="21">
        <v>207540813</v>
      </c>
      <c r="K217" s="21">
        <v>213430312</v>
      </c>
      <c r="L217" s="21">
        <v>0</v>
      </c>
      <c r="M217" s="22">
        <f t="shared" ref="M217:M231" si="52">+K217</f>
        <v>213430312</v>
      </c>
      <c r="N217" s="21">
        <v>0</v>
      </c>
      <c r="O217" s="21">
        <v>21959921</v>
      </c>
      <c r="P217" s="21">
        <v>0</v>
      </c>
      <c r="Q217" s="21">
        <v>191470391</v>
      </c>
      <c r="R217" s="21">
        <v>191470391</v>
      </c>
      <c r="S217" s="21">
        <v>0</v>
      </c>
      <c r="T217" s="21">
        <v>0</v>
      </c>
      <c r="U217" s="21">
        <v>0</v>
      </c>
      <c r="V217" s="22">
        <f t="shared" ref="V217:V231" si="53">+M217-N217-O217-P217-Q217</f>
        <v>0</v>
      </c>
      <c r="W217" s="23">
        <f t="shared" si="38"/>
        <v>0.8971096429826706</v>
      </c>
      <c r="X217" s="23">
        <f t="shared" si="39"/>
        <v>0.8971096429826706</v>
      </c>
      <c r="Y217" s="23">
        <f t="shared" si="40"/>
        <v>0.10289035701732939</v>
      </c>
      <c r="Z217" s="23">
        <f t="shared" si="41"/>
        <v>1</v>
      </c>
    </row>
    <row r="218" spans="1:26" ht="52" outlineLevel="2" x14ac:dyDescent="0.35">
      <c r="A218" s="9" t="s">
        <v>199</v>
      </c>
      <c r="B218" s="9" t="s">
        <v>30</v>
      </c>
      <c r="C218" s="9" t="s">
        <v>31</v>
      </c>
      <c r="D218" s="9" t="s">
        <v>60</v>
      </c>
      <c r="E218" s="9" t="s">
        <v>54</v>
      </c>
      <c r="F218" s="10" t="s">
        <v>34</v>
      </c>
      <c r="G218" s="9">
        <v>1112</v>
      </c>
      <c r="H218" s="9">
        <v>3480</v>
      </c>
      <c r="I218" s="11" t="s">
        <v>61</v>
      </c>
      <c r="J218" s="12">
        <v>302879719</v>
      </c>
      <c r="K218" s="12">
        <v>309535477</v>
      </c>
      <c r="L218" s="12">
        <v>0</v>
      </c>
      <c r="M218" s="13">
        <f t="shared" si="52"/>
        <v>309535477</v>
      </c>
      <c r="N218" s="12">
        <v>0</v>
      </c>
      <c r="O218" s="12">
        <v>30876669</v>
      </c>
      <c r="P218" s="12">
        <v>0</v>
      </c>
      <c r="Q218" s="12">
        <v>278658808</v>
      </c>
      <c r="R218" s="12">
        <v>278658808</v>
      </c>
      <c r="S218" s="12">
        <v>0</v>
      </c>
      <c r="T218" s="12">
        <v>0</v>
      </c>
      <c r="U218" s="12">
        <v>0</v>
      </c>
      <c r="V218" s="13">
        <f t="shared" si="53"/>
        <v>0</v>
      </c>
      <c r="W218" s="14">
        <f t="shared" si="38"/>
        <v>0.90024836797624974</v>
      </c>
      <c r="X218" s="14">
        <f t="shared" si="39"/>
        <v>0.90024836797624974</v>
      </c>
      <c r="Y218" s="14">
        <f t="shared" si="40"/>
        <v>9.9751632023750217E-2</v>
      </c>
      <c r="Z218" s="14">
        <f t="shared" si="41"/>
        <v>1</v>
      </c>
    </row>
    <row r="219" spans="1:26" ht="52" outlineLevel="2" x14ac:dyDescent="0.35">
      <c r="A219" s="9" t="s">
        <v>266</v>
      </c>
      <c r="B219" s="9" t="s">
        <v>267</v>
      </c>
      <c r="C219" s="9" t="s">
        <v>31</v>
      </c>
      <c r="D219" s="9" t="s">
        <v>60</v>
      </c>
      <c r="E219" s="9" t="s">
        <v>54</v>
      </c>
      <c r="F219" s="10" t="s">
        <v>34</v>
      </c>
      <c r="G219" s="9">
        <v>1112</v>
      </c>
      <c r="H219" s="9">
        <v>3480</v>
      </c>
      <c r="I219" s="11" t="s">
        <v>61</v>
      </c>
      <c r="J219" s="12">
        <v>9002761</v>
      </c>
      <c r="K219" s="12">
        <v>10102761</v>
      </c>
      <c r="L219" s="12">
        <v>0</v>
      </c>
      <c r="M219" s="13">
        <f t="shared" si="52"/>
        <v>10102761</v>
      </c>
      <c r="N219" s="12">
        <v>0</v>
      </c>
      <c r="O219" s="12">
        <v>1290335</v>
      </c>
      <c r="P219" s="12">
        <v>0</v>
      </c>
      <c r="Q219" s="12">
        <v>8812426</v>
      </c>
      <c r="R219" s="12">
        <v>8812426</v>
      </c>
      <c r="S219" s="12">
        <v>0</v>
      </c>
      <c r="T219" s="12">
        <v>0</v>
      </c>
      <c r="U219" s="12">
        <v>0</v>
      </c>
      <c r="V219" s="13">
        <f t="shared" si="53"/>
        <v>0</v>
      </c>
      <c r="W219" s="14">
        <f t="shared" si="38"/>
        <v>0.87227897403491972</v>
      </c>
      <c r="X219" s="14">
        <f t="shared" si="39"/>
        <v>0.87227897403491972</v>
      </c>
      <c r="Y219" s="14">
        <f t="shared" si="40"/>
        <v>0.12772102596508023</v>
      </c>
      <c r="Z219" s="14">
        <f t="shared" si="41"/>
        <v>1</v>
      </c>
    </row>
    <row r="220" spans="1:26" ht="52" outlineLevel="2" x14ac:dyDescent="0.35">
      <c r="A220" s="9" t="s">
        <v>266</v>
      </c>
      <c r="B220" s="9" t="s">
        <v>268</v>
      </c>
      <c r="C220" s="9" t="s">
        <v>31</v>
      </c>
      <c r="D220" s="9" t="s">
        <v>60</v>
      </c>
      <c r="E220" s="9" t="s">
        <v>54</v>
      </c>
      <c r="F220" s="10" t="s">
        <v>34</v>
      </c>
      <c r="G220" s="9">
        <v>1112</v>
      </c>
      <c r="H220" s="9">
        <v>3480</v>
      </c>
      <c r="I220" s="11" t="s">
        <v>61</v>
      </c>
      <c r="J220" s="12">
        <v>168013848</v>
      </c>
      <c r="K220" s="12">
        <v>168353673</v>
      </c>
      <c r="L220" s="12">
        <v>0</v>
      </c>
      <c r="M220" s="13">
        <f t="shared" si="52"/>
        <v>168353673</v>
      </c>
      <c r="N220" s="12">
        <v>0</v>
      </c>
      <c r="O220" s="12">
        <v>16175139</v>
      </c>
      <c r="P220" s="12">
        <v>0</v>
      </c>
      <c r="Q220" s="12">
        <v>152178534</v>
      </c>
      <c r="R220" s="12">
        <v>152178534</v>
      </c>
      <c r="S220" s="12">
        <v>0</v>
      </c>
      <c r="T220" s="12">
        <v>0</v>
      </c>
      <c r="U220" s="12">
        <v>0</v>
      </c>
      <c r="V220" s="13">
        <f t="shared" si="53"/>
        <v>0</v>
      </c>
      <c r="W220" s="14">
        <f t="shared" si="38"/>
        <v>0.90392167446207128</v>
      </c>
      <c r="X220" s="14">
        <f t="shared" si="39"/>
        <v>0.90392167446207128</v>
      </c>
      <c r="Y220" s="14">
        <f t="shared" si="40"/>
        <v>9.6078325537928722E-2</v>
      </c>
      <c r="Z220" s="14">
        <f t="shared" si="41"/>
        <v>1</v>
      </c>
    </row>
    <row r="221" spans="1:26" ht="52" outlineLevel="2" x14ac:dyDescent="0.35">
      <c r="A221" s="9" t="s">
        <v>266</v>
      </c>
      <c r="B221" s="9" t="s">
        <v>295</v>
      </c>
      <c r="C221" s="9" t="s">
        <v>31</v>
      </c>
      <c r="D221" s="9" t="s">
        <v>60</v>
      </c>
      <c r="E221" s="9" t="s">
        <v>54</v>
      </c>
      <c r="F221" s="10" t="s">
        <v>34</v>
      </c>
      <c r="G221" s="9">
        <v>1112</v>
      </c>
      <c r="H221" s="9">
        <v>3480</v>
      </c>
      <c r="I221" s="11" t="s">
        <v>61</v>
      </c>
      <c r="J221" s="12">
        <v>33240032</v>
      </c>
      <c r="K221" s="12">
        <v>32969182</v>
      </c>
      <c r="L221" s="12">
        <v>0</v>
      </c>
      <c r="M221" s="13">
        <f t="shared" si="52"/>
        <v>32969182</v>
      </c>
      <c r="N221" s="12">
        <v>0</v>
      </c>
      <c r="O221" s="12">
        <v>3680139</v>
      </c>
      <c r="P221" s="12">
        <v>0</v>
      </c>
      <c r="Q221" s="12">
        <v>29289043</v>
      </c>
      <c r="R221" s="12">
        <v>29289043</v>
      </c>
      <c r="S221" s="12">
        <v>0</v>
      </c>
      <c r="T221" s="12">
        <v>0</v>
      </c>
      <c r="U221" s="12">
        <v>0</v>
      </c>
      <c r="V221" s="13">
        <f t="shared" si="53"/>
        <v>0</v>
      </c>
      <c r="W221" s="14">
        <f t="shared" si="38"/>
        <v>0.88837639344524832</v>
      </c>
      <c r="X221" s="14">
        <f t="shared" si="39"/>
        <v>0.88837639344524832</v>
      </c>
      <c r="Y221" s="14">
        <f t="shared" si="40"/>
        <v>0.11162360655475165</v>
      </c>
      <c r="Z221" s="14">
        <f t="shared" si="41"/>
        <v>1</v>
      </c>
    </row>
    <row r="222" spans="1:26" ht="52" outlineLevel="2" x14ac:dyDescent="0.35">
      <c r="A222" s="9" t="s">
        <v>304</v>
      </c>
      <c r="B222" s="9" t="s">
        <v>30</v>
      </c>
      <c r="C222" s="9" t="s">
        <v>31</v>
      </c>
      <c r="D222" s="9" t="s">
        <v>60</v>
      </c>
      <c r="E222" s="9" t="s">
        <v>54</v>
      </c>
      <c r="F222" s="10" t="s">
        <v>34</v>
      </c>
      <c r="G222" s="9">
        <v>1112</v>
      </c>
      <c r="H222" s="9">
        <v>3480</v>
      </c>
      <c r="I222" s="11" t="s">
        <v>61</v>
      </c>
      <c r="J222" s="12">
        <v>46564027</v>
      </c>
      <c r="K222" s="12">
        <v>49512522</v>
      </c>
      <c r="L222" s="12">
        <v>0</v>
      </c>
      <c r="M222" s="13">
        <f t="shared" si="52"/>
        <v>49512522</v>
      </c>
      <c r="N222" s="12">
        <v>0</v>
      </c>
      <c r="O222" s="12">
        <v>7885721</v>
      </c>
      <c r="P222" s="12">
        <v>0</v>
      </c>
      <c r="Q222" s="12">
        <v>41626801</v>
      </c>
      <c r="R222" s="12">
        <v>41626801</v>
      </c>
      <c r="S222" s="12">
        <v>0</v>
      </c>
      <c r="T222" s="12">
        <v>0</v>
      </c>
      <c r="U222" s="12">
        <v>0</v>
      </c>
      <c r="V222" s="13">
        <f t="shared" si="53"/>
        <v>0</v>
      </c>
      <c r="W222" s="14">
        <f t="shared" si="38"/>
        <v>0.84073279482713481</v>
      </c>
      <c r="X222" s="14">
        <f t="shared" si="39"/>
        <v>0.84073279482713481</v>
      </c>
      <c r="Y222" s="14">
        <f t="shared" si="40"/>
        <v>0.15926720517286516</v>
      </c>
      <c r="Z222" s="14">
        <f t="shared" si="41"/>
        <v>1</v>
      </c>
    </row>
    <row r="223" spans="1:26" ht="52" outlineLevel="2" x14ac:dyDescent="0.35">
      <c r="A223" s="9" t="s">
        <v>312</v>
      </c>
      <c r="B223" s="9" t="s">
        <v>30</v>
      </c>
      <c r="C223" s="9" t="s">
        <v>31</v>
      </c>
      <c r="D223" s="9" t="s">
        <v>60</v>
      </c>
      <c r="E223" s="9" t="s">
        <v>54</v>
      </c>
      <c r="F223" s="10" t="s">
        <v>34</v>
      </c>
      <c r="G223" s="9">
        <v>1112</v>
      </c>
      <c r="H223" s="9">
        <v>3480</v>
      </c>
      <c r="I223" s="11" t="s">
        <v>61</v>
      </c>
      <c r="J223" s="12">
        <v>165906121</v>
      </c>
      <c r="K223" s="12">
        <v>160136682</v>
      </c>
      <c r="L223" s="12">
        <v>0</v>
      </c>
      <c r="M223" s="13">
        <f t="shared" si="52"/>
        <v>160136682</v>
      </c>
      <c r="N223" s="12">
        <v>0</v>
      </c>
      <c r="O223" s="12">
        <v>18791699</v>
      </c>
      <c r="P223" s="12">
        <v>0</v>
      </c>
      <c r="Q223" s="12">
        <v>141344983</v>
      </c>
      <c r="R223" s="12">
        <v>141344983</v>
      </c>
      <c r="S223" s="12">
        <v>0</v>
      </c>
      <c r="T223" s="12">
        <v>0</v>
      </c>
      <c r="U223" s="12">
        <v>0</v>
      </c>
      <c r="V223" s="13">
        <f t="shared" si="53"/>
        <v>0</v>
      </c>
      <c r="W223" s="14">
        <f t="shared" si="38"/>
        <v>0.88265212713724139</v>
      </c>
      <c r="X223" s="14">
        <f t="shared" si="39"/>
        <v>0.88265212713724139</v>
      </c>
      <c r="Y223" s="14">
        <f t="shared" si="40"/>
        <v>0.11734787286275858</v>
      </c>
      <c r="Z223" s="14">
        <f t="shared" si="41"/>
        <v>1</v>
      </c>
    </row>
    <row r="224" spans="1:26" ht="52" outlineLevel="2" x14ac:dyDescent="0.35">
      <c r="A224" s="9" t="s">
        <v>318</v>
      </c>
      <c r="B224" s="9" t="s">
        <v>30</v>
      </c>
      <c r="C224" s="9" t="s">
        <v>31</v>
      </c>
      <c r="D224" s="9" t="s">
        <v>60</v>
      </c>
      <c r="E224" s="9" t="s">
        <v>54</v>
      </c>
      <c r="F224" s="10" t="s">
        <v>34</v>
      </c>
      <c r="G224" s="9">
        <v>1112</v>
      </c>
      <c r="H224" s="9">
        <v>3480</v>
      </c>
      <c r="I224" s="11" t="s">
        <v>61</v>
      </c>
      <c r="J224" s="12">
        <v>38633714</v>
      </c>
      <c r="K224" s="12">
        <v>38602021</v>
      </c>
      <c r="L224" s="12">
        <v>0</v>
      </c>
      <c r="M224" s="13">
        <f t="shared" si="52"/>
        <v>38602021</v>
      </c>
      <c r="N224" s="12">
        <v>0</v>
      </c>
      <c r="O224" s="12">
        <v>4676287</v>
      </c>
      <c r="P224" s="12">
        <v>0</v>
      </c>
      <c r="Q224" s="12">
        <v>33925734</v>
      </c>
      <c r="R224" s="12">
        <v>33925734</v>
      </c>
      <c r="S224" s="12">
        <v>0</v>
      </c>
      <c r="T224" s="12">
        <v>0</v>
      </c>
      <c r="U224" s="12">
        <v>0</v>
      </c>
      <c r="V224" s="13">
        <f t="shared" si="53"/>
        <v>0</v>
      </c>
      <c r="W224" s="14">
        <f t="shared" si="38"/>
        <v>0.87885901103468134</v>
      </c>
      <c r="X224" s="14">
        <f t="shared" si="39"/>
        <v>0.87885901103468134</v>
      </c>
      <c r="Y224" s="14">
        <f t="shared" si="40"/>
        <v>0.12114098896531868</v>
      </c>
      <c r="Z224" s="14">
        <f t="shared" si="41"/>
        <v>1</v>
      </c>
    </row>
    <row r="225" spans="1:26" ht="52" outlineLevel="2" x14ac:dyDescent="0.35">
      <c r="A225" s="9" t="s">
        <v>320</v>
      </c>
      <c r="B225" s="9" t="s">
        <v>30</v>
      </c>
      <c r="C225" s="9" t="s">
        <v>31</v>
      </c>
      <c r="D225" s="9" t="s">
        <v>60</v>
      </c>
      <c r="E225" s="9" t="s">
        <v>54</v>
      </c>
      <c r="F225" s="10" t="s">
        <v>34</v>
      </c>
      <c r="G225" s="9">
        <v>1112</v>
      </c>
      <c r="H225" s="9">
        <v>3480</v>
      </c>
      <c r="I225" s="11" t="s">
        <v>61</v>
      </c>
      <c r="J225" s="12">
        <v>717888620</v>
      </c>
      <c r="K225" s="12">
        <v>718012331</v>
      </c>
      <c r="L225" s="12">
        <v>0</v>
      </c>
      <c r="M225" s="13">
        <f t="shared" si="52"/>
        <v>718012331</v>
      </c>
      <c r="N225" s="12">
        <v>0</v>
      </c>
      <c r="O225" s="12">
        <v>74503838</v>
      </c>
      <c r="P225" s="12">
        <v>0</v>
      </c>
      <c r="Q225" s="12">
        <v>643508493</v>
      </c>
      <c r="R225" s="12">
        <v>643508493</v>
      </c>
      <c r="S225" s="12">
        <v>0</v>
      </c>
      <c r="T225" s="12">
        <v>0</v>
      </c>
      <c r="U225" s="12">
        <v>0</v>
      </c>
      <c r="V225" s="13">
        <f t="shared" si="53"/>
        <v>0</v>
      </c>
      <c r="W225" s="14">
        <f t="shared" si="38"/>
        <v>0.89623599096656736</v>
      </c>
      <c r="X225" s="14">
        <f t="shared" si="39"/>
        <v>0.89623599096656736</v>
      </c>
      <c r="Y225" s="14">
        <f t="shared" si="40"/>
        <v>0.10376400903343261</v>
      </c>
      <c r="Z225" s="14">
        <f t="shared" si="41"/>
        <v>1</v>
      </c>
    </row>
    <row r="226" spans="1:26" ht="52" outlineLevel="2" x14ac:dyDescent="0.35">
      <c r="A226" s="9" t="s">
        <v>326</v>
      </c>
      <c r="B226" s="9" t="s">
        <v>30</v>
      </c>
      <c r="C226" s="9" t="s">
        <v>31</v>
      </c>
      <c r="D226" s="9" t="s">
        <v>60</v>
      </c>
      <c r="E226" s="9" t="s">
        <v>54</v>
      </c>
      <c r="F226" s="10" t="s">
        <v>34</v>
      </c>
      <c r="G226" s="9">
        <v>1112</v>
      </c>
      <c r="H226" s="9">
        <v>3460</v>
      </c>
      <c r="I226" s="11" t="s">
        <v>61</v>
      </c>
      <c r="J226" s="12">
        <v>29674384</v>
      </c>
      <c r="K226" s="12">
        <v>29861606</v>
      </c>
      <c r="L226" s="12">
        <v>0</v>
      </c>
      <c r="M226" s="13">
        <f t="shared" si="52"/>
        <v>29861606</v>
      </c>
      <c r="N226" s="12">
        <v>0</v>
      </c>
      <c r="O226" s="12">
        <v>3334280</v>
      </c>
      <c r="P226" s="12">
        <v>0</v>
      </c>
      <c r="Q226" s="12">
        <v>26527326</v>
      </c>
      <c r="R226" s="12">
        <v>26527326</v>
      </c>
      <c r="S226" s="12">
        <v>0</v>
      </c>
      <c r="T226" s="12">
        <v>0</v>
      </c>
      <c r="U226" s="12">
        <v>0</v>
      </c>
      <c r="V226" s="13">
        <f t="shared" si="53"/>
        <v>0</v>
      </c>
      <c r="W226" s="14">
        <f t="shared" si="38"/>
        <v>0.8883422412043076</v>
      </c>
      <c r="X226" s="14">
        <f t="shared" si="39"/>
        <v>0.8883422412043076</v>
      </c>
      <c r="Y226" s="14">
        <f t="shared" si="40"/>
        <v>0.11165775879569237</v>
      </c>
      <c r="Z226" s="14">
        <f t="shared" si="41"/>
        <v>1</v>
      </c>
    </row>
    <row r="227" spans="1:26" ht="52" outlineLevel="2" x14ac:dyDescent="0.35">
      <c r="A227" s="9" t="s">
        <v>356</v>
      </c>
      <c r="B227" s="9" t="s">
        <v>267</v>
      </c>
      <c r="C227" s="9" t="s">
        <v>31</v>
      </c>
      <c r="D227" s="9" t="s">
        <v>60</v>
      </c>
      <c r="E227" s="9" t="s">
        <v>54</v>
      </c>
      <c r="F227" s="10" t="s">
        <v>34</v>
      </c>
      <c r="G227" s="9">
        <v>1112</v>
      </c>
      <c r="H227" s="9">
        <v>3410</v>
      </c>
      <c r="I227" s="11" t="s">
        <v>61</v>
      </c>
      <c r="J227" s="12">
        <v>16915207506</v>
      </c>
      <c r="K227" s="12">
        <v>17097784033</v>
      </c>
      <c r="L227" s="12">
        <v>0</v>
      </c>
      <c r="M227" s="13">
        <f t="shared" si="52"/>
        <v>17097784033</v>
      </c>
      <c r="N227" s="12">
        <v>0</v>
      </c>
      <c r="O227" s="12">
        <v>1427744970</v>
      </c>
      <c r="P227" s="12">
        <v>0</v>
      </c>
      <c r="Q227" s="12">
        <v>15670039063</v>
      </c>
      <c r="R227" s="12">
        <v>15670039063</v>
      </c>
      <c r="S227" s="12">
        <v>0</v>
      </c>
      <c r="T227" s="12">
        <v>0</v>
      </c>
      <c r="U227" s="12">
        <v>0</v>
      </c>
      <c r="V227" s="13">
        <f t="shared" si="53"/>
        <v>0</v>
      </c>
      <c r="W227" s="14">
        <f t="shared" si="38"/>
        <v>0.9164953208413239</v>
      </c>
      <c r="X227" s="14">
        <f t="shared" si="39"/>
        <v>0.9164953208413239</v>
      </c>
      <c r="Y227" s="14">
        <f t="shared" si="40"/>
        <v>8.3504679158676098E-2</v>
      </c>
      <c r="Z227" s="14">
        <f t="shared" si="41"/>
        <v>1</v>
      </c>
    </row>
    <row r="228" spans="1:26" ht="52" outlineLevel="2" x14ac:dyDescent="0.35">
      <c r="A228" s="9" t="s">
        <v>356</v>
      </c>
      <c r="B228" s="9" t="s">
        <v>268</v>
      </c>
      <c r="C228" s="9" t="s">
        <v>31</v>
      </c>
      <c r="D228" s="9" t="s">
        <v>60</v>
      </c>
      <c r="E228" s="9" t="s">
        <v>54</v>
      </c>
      <c r="F228" s="10" t="s">
        <v>34</v>
      </c>
      <c r="G228" s="9">
        <v>1112</v>
      </c>
      <c r="H228" s="9">
        <v>3420</v>
      </c>
      <c r="I228" s="11" t="s">
        <v>61</v>
      </c>
      <c r="J228" s="12">
        <v>8163953031</v>
      </c>
      <c r="K228" s="12">
        <v>8367382541</v>
      </c>
      <c r="L228" s="12">
        <v>0</v>
      </c>
      <c r="M228" s="13">
        <f t="shared" si="52"/>
        <v>8367382541</v>
      </c>
      <c r="N228" s="12">
        <v>0</v>
      </c>
      <c r="O228" s="12">
        <v>702179184</v>
      </c>
      <c r="P228" s="12">
        <v>0</v>
      </c>
      <c r="Q228" s="12">
        <v>7665203357</v>
      </c>
      <c r="R228" s="12">
        <v>7665203357</v>
      </c>
      <c r="S228" s="12">
        <v>0</v>
      </c>
      <c r="T228" s="12">
        <v>0</v>
      </c>
      <c r="U228" s="12">
        <v>0</v>
      </c>
      <c r="V228" s="13">
        <f t="shared" si="53"/>
        <v>0</v>
      </c>
      <c r="W228" s="14">
        <f t="shared" si="38"/>
        <v>0.91608138141654971</v>
      </c>
      <c r="X228" s="14">
        <f t="shared" si="39"/>
        <v>0.91608138141654971</v>
      </c>
      <c r="Y228" s="14">
        <f t="shared" si="40"/>
        <v>8.3918618583450275E-2</v>
      </c>
      <c r="Z228" s="14">
        <f t="shared" si="41"/>
        <v>1</v>
      </c>
    </row>
    <row r="229" spans="1:26" ht="52" outlineLevel="2" x14ac:dyDescent="0.35">
      <c r="A229" s="9" t="s">
        <v>356</v>
      </c>
      <c r="B229" s="9" t="s">
        <v>295</v>
      </c>
      <c r="C229" s="9" t="s">
        <v>31</v>
      </c>
      <c r="D229" s="9" t="s">
        <v>60</v>
      </c>
      <c r="E229" s="9" t="s">
        <v>54</v>
      </c>
      <c r="F229" s="10" t="s">
        <v>34</v>
      </c>
      <c r="G229" s="9">
        <v>1112</v>
      </c>
      <c r="H229" s="9">
        <v>3420</v>
      </c>
      <c r="I229" s="11" t="s">
        <v>61</v>
      </c>
      <c r="J229" s="12">
        <v>4982811896</v>
      </c>
      <c r="K229" s="12">
        <v>5108162432</v>
      </c>
      <c r="L229" s="12">
        <v>0</v>
      </c>
      <c r="M229" s="13">
        <f t="shared" si="52"/>
        <v>5108162432</v>
      </c>
      <c r="N229" s="12">
        <v>0</v>
      </c>
      <c r="O229" s="12">
        <v>456056365</v>
      </c>
      <c r="P229" s="12">
        <v>0</v>
      </c>
      <c r="Q229" s="12">
        <v>4652106067</v>
      </c>
      <c r="R229" s="12">
        <v>4652106067</v>
      </c>
      <c r="S229" s="12">
        <v>0</v>
      </c>
      <c r="T229" s="12">
        <v>0</v>
      </c>
      <c r="U229" s="12">
        <v>0</v>
      </c>
      <c r="V229" s="13">
        <f t="shared" si="53"/>
        <v>0</v>
      </c>
      <c r="W229" s="14">
        <f t="shared" ref="W229:W292" si="54">+IF(K229=0,0,Q229/K229)</f>
        <v>0.91072007378954078</v>
      </c>
      <c r="X229" s="14">
        <f t="shared" ref="X229:X292" si="55">+IF(M229=0,0,Q229/M229)</f>
        <v>0.91072007378954078</v>
      </c>
      <c r="Y229" s="14">
        <f t="shared" ref="Y229:Y292" si="56">+IF(M229=0,0,(N229+O229+P229)/M229)</f>
        <v>8.9279926210459243E-2</v>
      </c>
      <c r="Z229" s="14">
        <f t="shared" ref="Z229:Z292" si="57">+X229+Y229</f>
        <v>1</v>
      </c>
    </row>
    <row r="230" spans="1:26" ht="52" outlineLevel="2" x14ac:dyDescent="0.35">
      <c r="A230" s="9" t="s">
        <v>356</v>
      </c>
      <c r="B230" s="9" t="s">
        <v>426</v>
      </c>
      <c r="C230" s="9" t="s">
        <v>31</v>
      </c>
      <c r="D230" s="9" t="s">
        <v>60</v>
      </c>
      <c r="E230" s="9" t="s">
        <v>54</v>
      </c>
      <c r="F230" s="10" t="s">
        <v>34</v>
      </c>
      <c r="G230" s="9">
        <v>1112</v>
      </c>
      <c r="H230" s="9">
        <v>3480</v>
      </c>
      <c r="I230" s="11" t="s">
        <v>61</v>
      </c>
      <c r="J230" s="12">
        <v>3588759616</v>
      </c>
      <c r="K230" s="12">
        <v>3709906053</v>
      </c>
      <c r="L230" s="12">
        <v>0</v>
      </c>
      <c r="M230" s="13">
        <f t="shared" si="52"/>
        <v>3709906053</v>
      </c>
      <c r="N230" s="12">
        <v>0</v>
      </c>
      <c r="O230" s="12">
        <v>324414507</v>
      </c>
      <c r="P230" s="12">
        <v>0</v>
      </c>
      <c r="Q230" s="12">
        <v>3385491546</v>
      </c>
      <c r="R230" s="12">
        <v>3385491546</v>
      </c>
      <c r="S230" s="12">
        <v>0</v>
      </c>
      <c r="T230" s="12">
        <v>0</v>
      </c>
      <c r="U230" s="12">
        <v>0</v>
      </c>
      <c r="V230" s="13">
        <f t="shared" si="53"/>
        <v>0</v>
      </c>
      <c r="W230" s="14">
        <f t="shared" si="54"/>
        <v>0.91255452230719869</v>
      </c>
      <c r="X230" s="14">
        <f t="shared" si="55"/>
        <v>0.91255452230719869</v>
      </c>
      <c r="Y230" s="14">
        <f t="shared" si="56"/>
        <v>8.7445477692801296E-2</v>
      </c>
      <c r="Z230" s="14">
        <f t="shared" si="57"/>
        <v>1</v>
      </c>
    </row>
    <row r="231" spans="1:26" ht="52" outlineLevel="2" x14ac:dyDescent="0.35">
      <c r="A231" s="9" t="s">
        <v>356</v>
      </c>
      <c r="B231" s="9" t="s">
        <v>440</v>
      </c>
      <c r="C231" s="9" t="s">
        <v>31</v>
      </c>
      <c r="D231" s="9" t="s">
        <v>60</v>
      </c>
      <c r="E231" s="9" t="s">
        <v>54</v>
      </c>
      <c r="F231" s="10" t="s">
        <v>34</v>
      </c>
      <c r="G231" s="9">
        <v>1112</v>
      </c>
      <c r="H231" s="9">
        <v>3480</v>
      </c>
      <c r="I231" s="11" t="s">
        <v>61</v>
      </c>
      <c r="J231" s="12">
        <v>2331487602</v>
      </c>
      <c r="K231" s="12">
        <v>2331487602</v>
      </c>
      <c r="L231" s="12">
        <v>0</v>
      </c>
      <c r="M231" s="13">
        <f t="shared" si="52"/>
        <v>2331487602</v>
      </c>
      <c r="N231" s="12">
        <v>0</v>
      </c>
      <c r="O231" s="12">
        <v>231502230</v>
      </c>
      <c r="P231" s="12">
        <v>0</v>
      </c>
      <c r="Q231" s="12">
        <v>2099985372</v>
      </c>
      <c r="R231" s="12">
        <v>2099985372</v>
      </c>
      <c r="S231" s="12">
        <v>0</v>
      </c>
      <c r="T231" s="12">
        <v>0</v>
      </c>
      <c r="U231" s="12">
        <v>0</v>
      </c>
      <c r="V231" s="13">
        <f t="shared" si="53"/>
        <v>0</v>
      </c>
      <c r="W231" s="14">
        <f t="shared" si="54"/>
        <v>0.9007062144351905</v>
      </c>
      <c r="X231" s="14">
        <f t="shared" si="55"/>
        <v>0.9007062144351905</v>
      </c>
      <c r="Y231" s="14">
        <f t="shared" si="56"/>
        <v>9.9293785564809542E-2</v>
      </c>
      <c r="Z231" s="14">
        <f t="shared" si="57"/>
        <v>1</v>
      </c>
    </row>
    <row r="232" spans="1:26" outlineLevel="1" x14ac:dyDescent="0.35">
      <c r="A232" s="24"/>
      <c r="B232" s="24"/>
      <c r="C232" s="24"/>
      <c r="D232" s="24" t="s">
        <v>480</v>
      </c>
      <c r="E232" s="24"/>
      <c r="F232" s="25"/>
      <c r="G232" s="24"/>
      <c r="H232" s="24"/>
      <c r="I232" s="26"/>
      <c r="J232" s="27">
        <f t="shared" ref="J232:V232" si="58">SUBTOTAL(9,J217:J231)</f>
        <v>37701563690</v>
      </c>
      <c r="K232" s="27">
        <f t="shared" si="58"/>
        <v>38345239228</v>
      </c>
      <c r="L232" s="27">
        <f t="shared" si="58"/>
        <v>0</v>
      </c>
      <c r="M232" s="27">
        <f t="shared" si="58"/>
        <v>38345239228</v>
      </c>
      <c r="N232" s="27">
        <f t="shared" si="58"/>
        <v>0</v>
      </c>
      <c r="O232" s="27">
        <f t="shared" si="58"/>
        <v>3325071284</v>
      </c>
      <c r="P232" s="27">
        <f t="shared" si="58"/>
        <v>0</v>
      </c>
      <c r="Q232" s="27">
        <f t="shared" si="58"/>
        <v>35020167944</v>
      </c>
      <c r="R232" s="27">
        <f t="shared" si="58"/>
        <v>35020167944</v>
      </c>
      <c r="S232" s="27">
        <f t="shared" si="58"/>
        <v>0</v>
      </c>
      <c r="T232" s="27">
        <f t="shared" si="58"/>
        <v>0</v>
      </c>
      <c r="U232" s="27">
        <f t="shared" si="58"/>
        <v>0</v>
      </c>
      <c r="V232" s="27">
        <f t="shared" si="58"/>
        <v>0</v>
      </c>
      <c r="W232" s="28">
        <f t="shared" si="54"/>
        <v>0.9132859423765961</v>
      </c>
      <c r="X232" s="28">
        <f t="shared" si="55"/>
        <v>0.9132859423765961</v>
      </c>
      <c r="Y232" s="28">
        <f t="shared" si="56"/>
        <v>8.6714057623403909E-2</v>
      </c>
      <c r="Z232" s="28">
        <f t="shared" si="57"/>
        <v>1</v>
      </c>
    </row>
    <row r="233" spans="1:26" ht="65" outlineLevel="2" x14ac:dyDescent="0.35">
      <c r="A233" s="18" t="s">
        <v>29</v>
      </c>
      <c r="B233" s="18" t="s">
        <v>30</v>
      </c>
      <c r="C233" s="18" t="s">
        <v>31</v>
      </c>
      <c r="D233" s="18" t="s">
        <v>62</v>
      </c>
      <c r="E233" s="18" t="s">
        <v>54</v>
      </c>
      <c r="F233" s="19" t="s">
        <v>34</v>
      </c>
      <c r="G233" s="18">
        <v>1112</v>
      </c>
      <c r="H233" s="18">
        <v>3480</v>
      </c>
      <c r="I233" s="20" t="s">
        <v>63</v>
      </c>
      <c r="J233" s="21">
        <v>103770407</v>
      </c>
      <c r="K233" s="21">
        <v>107215156</v>
      </c>
      <c r="L233" s="21">
        <v>0</v>
      </c>
      <c r="M233" s="22">
        <f t="shared" ref="M233:M247" si="59">+K233</f>
        <v>107215156</v>
      </c>
      <c r="N233" s="21">
        <v>0</v>
      </c>
      <c r="O233" s="21">
        <v>11452273</v>
      </c>
      <c r="P233" s="21">
        <v>0</v>
      </c>
      <c r="Q233" s="21">
        <v>95762883</v>
      </c>
      <c r="R233" s="21">
        <v>95762883</v>
      </c>
      <c r="S233" s="21">
        <v>0</v>
      </c>
      <c r="T233" s="21">
        <v>0</v>
      </c>
      <c r="U233" s="21">
        <v>0</v>
      </c>
      <c r="V233" s="22">
        <f t="shared" ref="V233:V247" si="60">+M233-N233-O233-P233-Q233</f>
        <v>0</v>
      </c>
      <c r="W233" s="23">
        <f t="shared" si="54"/>
        <v>0.89318419683127637</v>
      </c>
      <c r="X233" s="23">
        <f t="shared" si="55"/>
        <v>0.89318419683127637</v>
      </c>
      <c r="Y233" s="23">
        <f t="shared" si="56"/>
        <v>0.10681580316872365</v>
      </c>
      <c r="Z233" s="23">
        <f t="shared" si="57"/>
        <v>1</v>
      </c>
    </row>
    <row r="234" spans="1:26" ht="65" outlineLevel="2" x14ac:dyDescent="0.35">
      <c r="A234" s="9" t="s">
        <v>199</v>
      </c>
      <c r="B234" s="9" t="s">
        <v>30</v>
      </c>
      <c r="C234" s="9" t="s">
        <v>31</v>
      </c>
      <c r="D234" s="9" t="s">
        <v>62</v>
      </c>
      <c r="E234" s="9" t="s">
        <v>54</v>
      </c>
      <c r="F234" s="10" t="s">
        <v>34</v>
      </c>
      <c r="G234" s="9">
        <v>1112</v>
      </c>
      <c r="H234" s="9">
        <v>3480</v>
      </c>
      <c r="I234" s="11" t="s">
        <v>63</v>
      </c>
      <c r="J234" s="12">
        <v>151439860</v>
      </c>
      <c r="K234" s="12">
        <v>153858773</v>
      </c>
      <c r="L234" s="12">
        <v>0</v>
      </c>
      <c r="M234" s="13">
        <f t="shared" si="59"/>
        <v>153858773</v>
      </c>
      <c r="N234" s="12">
        <v>0</v>
      </c>
      <c r="O234" s="12">
        <v>14529485</v>
      </c>
      <c r="P234" s="12">
        <v>0</v>
      </c>
      <c r="Q234" s="12">
        <v>139329288</v>
      </c>
      <c r="R234" s="12">
        <v>139329288</v>
      </c>
      <c r="S234" s="12">
        <v>0</v>
      </c>
      <c r="T234" s="12">
        <v>0</v>
      </c>
      <c r="U234" s="12">
        <v>0</v>
      </c>
      <c r="V234" s="13">
        <f t="shared" si="60"/>
        <v>0</v>
      </c>
      <c r="W234" s="14">
        <f t="shared" si="54"/>
        <v>0.90556609339397243</v>
      </c>
      <c r="X234" s="14">
        <f t="shared" si="55"/>
        <v>0.90556609339397243</v>
      </c>
      <c r="Y234" s="14">
        <f t="shared" si="56"/>
        <v>9.4433906606027587E-2</v>
      </c>
      <c r="Z234" s="14">
        <f t="shared" si="57"/>
        <v>1</v>
      </c>
    </row>
    <row r="235" spans="1:26" ht="65" outlineLevel="2" x14ac:dyDescent="0.35">
      <c r="A235" s="9" t="s">
        <v>266</v>
      </c>
      <c r="B235" s="9" t="s">
        <v>267</v>
      </c>
      <c r="C235" s="9" t="s">
        <v>31</v>
      </c>
      <c r="D235" s="9" t="s">
        <v>62</v>
      </c>
      <c r="E235" s="9" t="s">
        <v>54</v>
      </c>
      <c r="F235" s="10" t="s">
        <v>34</v>
      </c>
      <c r="G235" s="9">
        <v>1112</v>
      </c>
      <c r="H235" s="9">
        <v>3480</v>
      </c>
      <c r="I235" s="11" t="s">
        <v>63</v>
      </c>
      <c r="J235" s="12">
        <v>4501380</v>
      </c>
      <c r="K235" s="12">
        <v>5351380</v>
      </c>
      <c r="L235" s="12">
        <v>0</v>
      </c>
      <c r="M235" s="13">
        <f t="shared" si="59"/>
        <v>5351380</v>
      </c>
      <c r="N235" s="12">
        <v>0</v>
      </c>
      <c r="O235" s="12">
        <v>945168</v>
      </c>
      <c r="P235" s="12">
        <v>0</v>
      </c>
      <c r="Q235" s="12">
        <v>4406212</v>
      </c>
      <c r="R235" s="12">
        <v>4406212</v>
      </c>
      <c r="S235" s="12">
        <v>0</v>
      </c>
      <c r="T235" s="12">
        <v>0</v>
      </c>
      <c r="U235" s="12">
        <v>0</v>
      </c>
      <c r="V235" s="13">
        <f t="shared" si="60"/>
        <v>0</v>
      </c>
      <c r="W235" s="14">
        <f t="shared" si="54"/>
        <v>0.82337864251837845</v>
      </c>
      <c r="X235" s="14">
        <f t="shared" si="55"/>
        <v>0.82337864251837845</v>
      </c>
      <c r="Y235" s="14">
        <f t="shared" si="56"/>
        <v>0.17662135748162155</v>
      </c>
      <c r="Z235" s="14">
        <f t="shared" si="57"/>
        <v>1</v>
      </c>
    </row>
    <row r="236" spans="1:26" ht="65" outlineLevel="2" x14ac:dyDescent="0.35">
      <c r="A236" s="9" t="s">
        <v>266</v>
      </c>
      <c r="B236" s="9" t="s">
        <v>268</v>
      </c>
      <c r="C236" s="9" t="s">
        <v>31</v>
      </c>
      <c r="D236" s="9" t="s">
        <v>62</v>
      </c>
      <c r="E236" s="9" t="s">
        <v>54</v>
      </c>
      <c r="F236" s="10" t="s">
        <v>34</v>
      </c>
      <c r="G236" s="9">
        <v>1112</v>
      </c>
      <c r="H236" s="9">
        <v>3480</v>
      </c>
      <c r="I236" s="11" t="s">
        <v>63</v>
      </c>
      <c r="J236" s="12">
        <v>84006924</v>
      </c>
      <c r="K236" s="12">
        <v>84176835</v>
      </c>
      <c r="L236" s="12">
        <v>0</v>
      </c>
      <c r="M236" s="13">
        <f t="shared" si="59"/>
        <v>84176835</v>
      </c>
      <c r="N236" s="12">
        <v>0</v>
      </c>
      <c r="O236" s="12">
        <v>8063854</v>
      </c>
      <c r="P236" s="12">
        <v>0</v>
      </c>
      <c r="Q236" s="12">
        <v>76112981</v>
      </c>
      <c r="R236" s="12">
        <v>76112981</v>
      </c>
      <c r="S236" s="12">
        <v>0</v>
      </c>
      <c r="T236" s="12">
        <v>0</v>
      </c>
      <c r="U236" s="12">
        <v>0</v>
      </c>
      <c r="V236" s="13">
        <f t="shared" si="60"/>
        <v>0</v>
      </c>
      <c r="W236" s="14">
        <f t="shared" si="54"/>
        <v>0.90420340702997448</v>
      </c>
      <c r="X236" s="14">
        <f t="shared" si="55"/>
        <v>0.90420340702997448</v>
      </c>
      <c r="Y236" s="14">
        <f t="shared" si="56"/>
        <v>9.5796592970025546E-2</v>
      </c>
      <c r="Z236" s="14">
        <f t="shared" si="57"/>
        <v>1</v>
      </c>
    </row>
    <row r="237" spans="1:26" ht="65" outlineLevel="2" x14ac:dyDescent="0.35">
      <c r="A237" s="9" t="s">
        <v>266</v>
      </c>
      <c r="B237" s="9" t="s">
        <v>295</v>
      </c>
      <c r="C237" s="9" t="s">
        <v>31</v>
      </c>
      <c r="D237" s="9" t="s">
        <v>62</v>
      </c>
      <c r="E237" s="9" t="s">
        <v>54</v>
      </c>
      <c r="F237" s="10" t="s">
        <v>34</v>
      </c>
      <c r="G237" s="9">
        <v>1112</v>
      </c>
      <c r="H237" s="9">
        <v>3480</v>
      </c>
      <c r="I237" s="11" t="s">
        <v>63</v>
      </c>
      <c r="J237" s="12">
        <v>16620016</v>
      </c>
      <c r="K237" s="12">
        <v>16484590</v>
      </c>
      <c r="L237" s="12">
        <v>0</v>
      </c>
      <c r="M237" s="13">
        <f t="shared" si="59"/>
        <v>16484590</v>
      </c>
      <c r="N237" s="12">
        <v>0</v>
      </c>
      <c r="O237" s="12">
        <v>1840061</v>
      </c>
      <c r="P237" s="12">
        <v>0</v>
      </c>
      <c r="Q237" s="12">
        <v>14644529</v>
      </c>
      <c r="R237" s="12">
        <v>14644529</v>
      </c>
      <c r="S237" s="12">
        <v>0</v>
      </c>
      <c r="T237" s="12">
        <v>0</v>
      </c>
      <c r="U237" s="12">
        <v>0</v>
      </c>
      <c r="V237" s="13">
        <f t="shared" si="60"/>
        <v>0</v>
      </c>
      <c r="W237" s="14">
        <f t="shared" si="54"/>
        <v>0.88837690230694244</v>
      </c>
      <c r="X237" s="14">
        <f t="shared" si="55"/>
        <v>0.88837690230694244</v>
      </c>
      <c r="Y237" s="14">
        <f t="shared" si="56"/>
        <v>0.11162309769305757</v>
      </c>
      <c r="Z237" s="14">
        <f t="shared" si="57"/>
        <v>1</v>
      </c>
    </row>
    <row r="238" spans="1:26" ht="65" outlineLevel="2" x14ac:dyDescent="0.35">
      <c r="A238" s="9" t="s">
        <v>304</v>
      </c>
      <c r="B238" s="9" t="s">
        <v>30</v>
      </c>
      <c r="C238" s="9" t="s">
        <v>31</v>
      </c>
      <c r="D238" s="9" t="s">
        <v>62</v>
      </c>
      <c r="E238" s="9" t="s">
        <v>54</v>
      </c>
      <c r="F238" s="10" t="s">
        <v>34</v>
      </c>
      <c r="G238" s="9">
        <v>1112</v>
      </c>
      <c r="H238" s="9">
        <v>3480</v>
      </c>
      <c r="I238" s="11" t="s">
        <v>63</v>
      </c>
      <c r="J238" s="12">
        <v>23282014</v>
      </c>
      <c r="K238" s="12">
        <v>24756265</v>
      </c>
      <c r="L238" s="12">
        <v>0</v>
      </c>
      <c r="M238" s="13">
        <f t="shared" si="59"/>
        <v>24756265</v>
      </c>
      <c r="N238" s="12">
        <v>0</v>
      </c>
      <c r="O238" s="12">
        <v>3922360</v>
      </c>
      <c r="P238" s="12">
        <v>0</v>
      </c>
      <c r="Q238" s="12">
        <v>20833905</v>
      </c>
      <c r="R238" s="12">
        <v>20833905</v>
      </c>
      <c r="S238" s="12">
        <v>0</v>
      </c>
      <c r="T238" s="12">
        <v>0</v>
      </c>
      <c r="U238" s="12">
        <v>0</v>
      </c>
      <c r="V238" s="13">
        <f t="shared" si="60"/>
        <v>0</v>
      </c>
      <c r="W238" s="14">
        <f t="shared" si="54"/>
        <v>0.841560913974705</v>
      </c>
      <c r="X238" s="14">
        <f t="shared" si="55"/>
        <v>0.841560913974705</v>
      </c>
      <c r="Y238" s="14">
        <f t="shared" si="56"/>
        <v>0.15843908602529502</v>
      </c>
      <c r="Z238" s="14">
        <f t="shared" si="57"/>
        <v>1</v>
      </c>
    </row>
    <row r="239" spans="1:26" ht="65" outlineLevel="2" x14ac:dyDescent="0.35">
      <c r="A239" s="9" t="s">
        <v>312</v>
      </c>
      <c r="B239" s="9" t="s">
        <v>30</v>
      </c>
      <c r="C239" s="9" t="s">
        <v>31</v>
      </c>
      <c r="D239" s="9" t="s">
        <v>62</v>
      </c>
      <c r="E239" s="9" t="s">
        <v>54</v>
      </c>
      <c r="F239" s="10" t="s">
        <v>34</v>
      </c>
      <c r="G239" s="9">
        <v>1112</v>
      </c>
      <c r="H239" s="9">
        <v>3480</v>
      </c>
      <c r="I239" s="11" t="s">
        <v>63</v>
      </c>
      <c r="J239" s="12">
        <v>82953060</v>
      </c>
      <c r="K239" s="12">
        <v>80768342</v>
      </c>
      <c r="L239" s="12">
        <v>0</v>
      </c>
      <c r="M239" s="13">
        <f t="shared" si="59"/>
        <v>80768342</v>
      </c>
      <c r="N239" s="12">
        <v>0</v>
      </c>
      <c r="O239" s="12">
        <v>9938802</v>
      </c>
      <c r="P239" s="12">
        <v>0</v>
      </c>
      <c r="Q239" s="12">
        <v>70829540</v>
      </c>
      <c r="R239" s="12">
        <v>70829540</v>
      </c>
      <c r="S239" s="12">
        <v>0</v>
      </c>
      <c r="T239" s="12">
        <v>0</v>
      </c>
      <c r="U239" s="12">
        <v>0</v>
      </c>
      <c r="V239" s="13">
        <f t="shared" si="60"/>
        <v>0</v>
      </c>
      <c r="W239" s="14">
        <f t="shared" si="54"/>
        <v>0.87694681166043997</v>
      </c>
      <c r="X239" s="14">
        <f t="shared" si="55"/>
        <v>0.87694681166043997</v>
      </c>
      <c r="Y239" s="14">
        <f t="shared" si="56"/>
        <v>0.12305318833956007</v>
      </c>
      <c r="Z239" s="14">
        <f t="shared" si="57"/>
        <v>1</v>
      </c>
    </row>
    <row r="240" spans="1:26" ht="65" outlineLevel="2" x14ac:dyDescent="0.35">
      <c r="A240" s="9" t="s">
        <v>318</v>
      </c>
      <c r="B240" s="9" t="s">
        <v>30</v>
      </c>
      <c r="C240" s="9" t="s">
        <v>31</v>
      </c>
      <c r="D240" s="9" t="s">
        <v>62</v>
      </c>
      <c r="E240" s="9" t="s">
        <v>54</v>
      </c>
      <c r="F240" s="10" t="s">
        <v>34</v>
      </c>
      <c r="G240" s="9">
        <v>1112</v>
      </c>
      <c r="H240" s="9">
        <v>3480</v>
      </c>
      <c r="I240" s="11" t="s">
        <v>63</v>
      </c>
      <c r="J240" s="12">
        <v>19316857</v>
      </c>
      <c r="K240" s="12">
        <v>19301011</v>
      </c>
      <c r="L240" s="12">
        <v>0</v>
      </c>
      <c r="M240" s="13">
        <f t="shared" si="59"/>
        <v>19301011</v>
      </c>
      <c r="N240" s="12">
        <v>0</v>
      </c>
      <c r="O240" s="12">
        <v>2338129</v>
      </c>
      <c r="P240" s="12">
        <v>0</v>
      </c>
      <c r="Q240" s="12">
        <v>16962882</v>
      </c>
      <c r="R240" s="12">
        <v>16962882</v>
      </c>
      <c r="S240" s="12">
        <v>0</v>
      </c>
      <c r="T240" s="12">
        <v>0</v>
      </c>
      <c r="U240" s="12">
        <v>0</v>
      </c>
      <c r="V240" s="13">
        <f t="shared" si="60"/>
        <v>0</v>
      </c>
      <c r="W240" s="14">
        <f t="shared" si="54"/>
        <v>0.8788597654288679</v>
      </c>
      <c r="X240" s="14">
        <f t="shared" si="55"/>
        <v>0.8788597654288679</v>
      </c>
      <c r="Y240" s="14">
        <f t="shared" si="56"/>
        <v>0.12114023457113206</v>
      </c>
      <c r="Z240" s="14">
        <f t="shared" si="57"/>
        <v>1</v>
      </c>
    </row>
    <row r="241" spans="1:26" ht="65" outlineLevel="2" x14ac:dyDescent="0.35">
      <c r="A241" s="9" t="s">
        <v>320</v>
      </c>
      <c r="B241" s="9" t="s">
        <v>30</v>
      </c>
      <c r="C241" s="9" t="s">
        <v>31</v>
      </c>
      <c r="D241" s="9" t="s">
        <v>62</v>
      </c>
      <c r="E241" s="9" t="s">
        <v>54</v>
      </c>
      <c r="F241" s="10" t="s">
        <v>34</v>
      </c>
      <c r="G241" s="9">
        <v>1112</v>
      </c>
      <c r="H241" s="9">
        <v>3480</v>
      </c>
      <c r="I241" s="11" t="s">
        <v>63</v>
      </c>
      <c r="J241" s="12">
        <v>358944310</v>
      </c>
      <c r="K241" s="12">
        <v>359006164</v>
      </c>
      <c r="L241" s="12">
        <v>0</v>
      </c>
      <c r="M241" s="13">
        <f t="shared" si="59"/>
        <v>359006164</v>
      </c>
      <c r="N241" s="12">
        <v>0</v>
      </c>
      <c r="O241" s="12">
        <v>37158715</v>
      </c>
      <c r="P241" s="12">
        <v>0</v>
      </c>
      <c r="Q241" s="12">
        <v>321847449</v>
      </c>
      <c r="R241" s="12">
        <v>321847449</v>
      </c>
      <c r="S241" s="12">
        <v>0</v>
      </c>
      <c r="T241" s="12">
        <v>0</v>
      </c>
      <c r="U241" s="12">
        <v>0</v>
      </c>
      <c r="V241" s="13">
        <f t="shared" si="60"/>
        <v>0</v>
      </c>
      <c r="W241" s="14">
        <f t="shared" si="54"/>
        <v>0.89649560724533961</v>
      </c>
      <c r="X241" s="14">
        <f t="shared" si="55"/>
        <v>0.89649560724533961</v>
      </c>
      <c r="Y241" s="14">
        <f t="shared" si="56"/>
        <v>0.10350439275466033</v>
      </c>
      <c r="Z241" s="14">
        <f t="shared" si="57"/>
        <v>1</v>
      </c>
    </row>
    <row r="242" spans="1:26" ht="65" outlineLevel="2" x14ac:dyDescent="0.35">
      <c r="A242" s="9" t="s">
        <v>326</v>
      </c>
      <c r="B242" s="9" t="s">
        <v>30</v>
      </c>
      <c r="C242" s="9" t="s">
        <v>31</v>
      </c>
      <c r="D242" s="9" t="s">
        <v>62</v>
      </c>
      <c r="E242" s="9" t="s">
        <v>54</v>
      </c>
      <c r="F242" s="10" t="s">
        <v>34</v>
      </c>
      <c r="G242" s="9">
        <v>1112</v>
      </c>
      <c r="H242" s="9">
        <v>3460</v>
      </c>
      <c r="I242" s="11" t="s">
        <v>63</v>
      </c>
      <c r="J242" s="12">
        <v>14837192</v>
      </c>
      <c r="K242" s="12">
        <v>14930803</v>
      </c>
      <c r="L242" s="12">
        <v>0</v>
      </c>
      <c r="M242" s="13">
        <f t="shared" si="59"/>
        <v>14930803</v>
      </c>
      <c r="N242" s="12">
        <v>0</v>
      </c>
      <c r="O242" s="12">
        <v>1667128</v>
      </c>
      <c r="P242" s="12">
        <v>0</v>
      </c>
      <c r="Q242" s="12">
        <v>13263675</v>
      </c>
      <c r="R242" s="12">
        <v>13263675</v>
      </c>
      <c r="S242" s="12">
        <v>0</v>
      </c>
      <c r="T242" s="12">
        <v>0</v>
      </c>
      <c r="U242" s="12">
        <v>0</v>
      </c>
      <c r="V242" s="13">
        <f t="shared" si="60"/>
        <v>0</v>
      </c>
      <c r="W242" s="14">
        <f t="shared" si="54"/>
        <v>0.88834304491191796</v>
      </c>
      <c r="X242" s="14">
        <f t="shared" si="55"/>
        <v>0.88834304491191796</v>
      </c>
      <c r="Y242" s="14">
        <f t="shared" si="56"/>
        <v>0.111656955088082</v>
      </c>
      <c r="Z242" s="14">
        <f t="shared" si="57"/>
        <v>1</v>
      </c>
    </row>
    <row r="243" spans="1:26" ht="65" outlineLevel="2" x14ac:dyDescent="0.35">
      <c r="A243" s="9" t="s">
        <v>356</v>
      </c>
      <c r="B243" s="9" t="s">
        <v>267</v>
      </c>
      <c r="C243" s="9" t="s">
        <v>31</v>
      </c>
      <c r="D243" s="9" t="s">
        <v>62</v>
      </c>
      <c r="E243" s="9" t="s">
        <v>54</v>
      </c>
      <c r="F243" s="10" t="s">
        <v>34</v>
      </c>
      <c r="G243" s="9">
        <v>1112</v>
      </c>
      <c r="H243" s="9">
        <v>3410</v>
      </c>
      <c r="I243" s="11" t="s">
        <v>63</v>
      </c>
      <c r="J243" s="12">
        <v>8457603753</v>
      </c>
      <c r="K243" s="12">
        <v>8600559903</v>
      </c>
      <c r="L243" s="12">
        <v>0</v>
      </c>
      <c r="M243" s="13">
        <f t="shared" si="59"/>
        <v>8600559903</v>
      </c>
      <c r="N243" s="12">
        <v>0</v>
      </c>
      <c r="O243" s="12">
        <v>754226301</v>
      </c>
      <c r="P243" s="12">
        <v>0</v>
      </c>
      <c r="Q243" s="12">
        <v>7846333602</v>
      </c>
      <c r="R243" s="12">
        <v>7846333602</v>
      </c>
      <c r="S243" s="12">
        <v>0</v>
      </c>
      <c r="T243" s="12">
        <v>0</v>
      </c>
      <c r="U243" s="12">
        <v>0</v>
      </c>
      <c r="V243" s="13">
        <f t="shared" si="60"/>
        <v>0</v>
      </c>
      <c r="W243" s="14">
        <f t="shared" si="54"/>
        <v>0.91230497671007271</v>
      </c>
      <c r="X243" s="14">
        <f t="shared" si="55"/>
        <v>0.91230497671007271</v>
      </c>
      <c r="Y243" s="14">
        <f t="shared" si="56"/>
        <v>8.7695023289927315E-2</v>
      </c>
      <c r="Z243" s="14">
        <f t="shared" si="57"/>
        <v>1</v>
      </c>
    </row>
    <row r="244" spans="1:26" ht="65" outlineLevel="2" x14ac:dyDescent="0.35">
      <c r="A244" s="9" t="s">
        <v>356</v>
      </c>
      <c r="B244" s="9" t="s">
        <v>268</v>
      </c>
      <c r="C244" s="9" t="s">
        <v>31</v>
      </c>
      <c r="D244" s="9" t="s">
        <v>62</v>
      </c>
      <c r="E244" s="9" t="s">
        <v>54</v>
      </c>
      <c r="F244" s="10" t="s">
        <v>34</v>
      </c>
      <c r="G244" s="9">
        <v>1112</v>
      </c>
      <c r="H244" s="9">
        <v>3420</v>
      </c>
      <c r="I244" s="11" t="s">
        <v>63</v>
      </c>
      <c r="J244" s="12">
        <v>4081976515</v>
      </c>
      <c r="K244" s="12">
        <v>4203092586</v>
      </c>
      <c r="L244" s="12">
        <v>0</v>
      </c>
      <c r="M244" s="13">
        <f t="shared" si="59"/>
        <v>4203092586</v>
      </c>
      <c r="N244" s="12">
        <v>0</v>
      </c>
      <c r="O244" s="12">
        <v>367055447</v>
      </c>
      <c r="P244" s="12">
        <v>0</v>
      </c>
      <c r="Q244" s="12">
        <v>3836037139</v>
      </c>
      <c r="R244" s="12">
        <v>3836037139</v>
      </c>
      <c r="S244" s="12">
        <v>0</v>
      </c>
      <c r="T244" s="12">
        <v>0</v>
      </c>
      <c r="U244" s="12">
        <v>0</v>
      </c>
      <c r="V244" s="13">
        <f t="shared" si="60"/>
        <v>0</v>
      </c>
      <c r="W244" s="14">
        <f t="shared" si="54"/>
        <v>0.91267014954116932</v>
      </c>
      <c r="X244" s="14">
        <f t="shared" si="55"/>
        <v>0.91267014954116932</v>
      </c>
      <c r="Y244" s="14">
        <f t="shared" si="56"/>
        <v>8.7329850458830696E-2</v>
      </c>
      <c r="Z244" s="14">
        <f t="shared" si="57"/>
        <v>1</v>
      </c>
    </row>
    <row r="245" spans="1:26" ht="65" outlineLevel="2" x14ac:dyDescent="0.35">
      <c r="A245" s="9" t="s">
        <v>356</v>
      </c>
      <c r="B245" s="9" t="s">
        <v>295</v>
      </c>
      <c r="C245" s="9" t="s">
        <v>31</v>
      </c>
      <c r="D245" s="9" t="s">
        <v>62</v>
      </c>
      <c r="E245" s="9" t="s">
        <v>54</v>
      </c>
      <c r="F245" s="10" t="s">
        <v>34</v>
      </c>
      <c r="G245" s="9">
        <v>1112</v>
      </c>
      <c r="H245" s="9">
        <v>3420</v>
      </c>
      <c r="I245" s="11" t="s">
        <v>63</v>
      </c>
      <c r="J245" s="12">
        <v>2491405948</v>
      </c>
      <c r="K245" s="12">
        <v>2555083086</v>
      </c>
      <c r="L245" s="12">
        <v>0</v>
      </c>
      <c r="M245" s="13">
        <f t="shared" si="59"/>
        <v>2555083086</v>
      </c>
      <c r="N245" s="12">
        <v>0</v>
      </c>
      <c r="O245" s="12">
        <v>228545428</v>
      </c>
      <c r="P245" s="12">
        <v>0</v>
      </c>
      <c r="Q245" s="12">
        <v>2326537658</v>
      </c>
      <c r="R245" s="12">
        <v>2326537658</v>
      </c>
      <c r="S245" s="12">
        <v>0</v>
      </c>
      <c r="T245" s="12">
        <v>0</v>
      </c>
      <c r="U245" s="12">
        <v>0</v>
      </c>
      <c r="V245" s="13">
        <f t="shared" si="60"/>
        <v>0</v>
      </c>
      <c r="W245" s="14">
        <f t="shared" si="54"/>
        <v>0.91055264337497943</v>
      </c>
      <c r="X245" s="14">
        <f t="shared" si="55"/>
        <v>0.91055264337497943</v>
      </c>
      <c r="Y245" s="14">
        <f t="shared" si="56"/>
        <v>8.9447356625020527E-2</v>
      </c>
      <c r="Z245" s="14">
        <f t="shared" si="57"/>
        <v>1</v>
      </c>
    </row>
    <row r="246" spans="1:26" ht="65" outlineLevel="2" x14ac:dyDescent="0.35">
      <c r="A246" s="9" t="s">
        <v>356</v>
      </c>
      <c r="B246" s="9" t="s">
        <v>426</v>
      </c>
      <c r="C246" s="9" t="s">
        <v>31</v>
      </c>
      <c r="D246" s="9" t="s">
        <v>62</v>
      </c>
      <c r="E246" s="9" t="s">
        <v>54</v>
      </c>
      <c r="F246" s="10" t="s">
        <v>34</v>
      </c>
      <c r="G246" s="9">
        <v>1112</v>
      </c>
      <c r="H246" s="9">
        <v>3480</v>
      </c>
      <c r="I246" s="11" t="s">
        <v>63</v>
      </c>
      <c r="J246" s="12">
        <v>1794379808</v>
      </c>
      <c r="K246" s="12">
        <v>1862529186</v>
      </c>
      <c r="L246" s="12">
        <v>0</v>
      </c>
      <c r="M246" s="13">
        <f t="shared" si="59"/>
        <v>1862529186</v>
      </c>
      <c r="N246" s="12">
        <v>0</v>
      </c>
      <c r="O246" s="12">
        <v>167268141</v>
      </c>
      <c r="P246" s="12">
        <v>0</v>
      </c>
      <c r="Q246" s="12">
        <v>1695261045</v>
      </c>
      <c r="R246" s="12">
        <v>1695261045</v>
      </c>
      <c r="S246" s="12">
        <v>0</v>
      </c>
      <c r="T246" s="12">
        <v>0</v>
      </c>
      <c r="U246" s="12">
        <v>0</v>
      </c>
      <c r="V246" s="13">
        <f t="shared" si="60"/>
        <v>0</v>
      </c>
      <c r="W246" s="14">
        <f t="shared" si="54"/>
        <v>0.91019300945332948</v>
      </c>
      <c r="X246" s="14">
        <f t="shared" si="55"/>
        <v>0.91019300945332948</v>
      </c>
      <c r="Y246" s="14">
        <f t="shared" si="56"/>
        <v>8.9806990546670559E-2</v>
      </c>
      <c r="Z246" s="14">
        <f t="shared" si="57"/>
        <v>1</v>
      </c>
    </row>
    <row r="247" spans="1:26" ht="65" outlineLevel="2" x14ac:dyDescent="0.35">
      <c r="A247" s="9" t="s">
        <v>356</v>
      </c>
      <c r="B247" s="9" t="s">
        <v>440</v>
      </c>
      <c r="C247" s="9" t="s">
        <v>31</v>
      </c>
      <c r="D247" s="9" t="s">
        <v>62</v>
      </c>
      <c r="E247" s="9" t="s">
        <v>54</v>
      </c>
      <c r="F247" s="10" t="s">
        <v>34</v>
      </c>
      <c r="G247" s="9">
        <v>1112</v>
      </c>
      <c r="H247" s="9">
        <v>3480</v>
      </c>
      <c r="I247" s="11" t="s">
        <v>63</v>
      </c>
      <c r="J247" s="12">
        <v>1165743801</v>
      </c>
      <c r="K247" s="12">
        <v>1165743801</v>
      </c>
      <c r="L247" s="12">
        <v>0</v>
      </c>
      <c r="M247" s="13">
        <f t="shared" si="59"/>
        <v>1165743801</v>
      </c>
      <c r="N247" s="12">
        <v>0</v>
      </c>
      <c r="O247" s="12">
        <v>115482667</v>
      </c>
      <c r="P247" s="12">
        <v>0</v>
      </c>
      <c r="Q247" s="12">
        <v>1050261134</v>
      </c>
      <c r="R247" s="12">
        <v>1050261134</v>
      </c>
      <c r="S247" s="12">
        <v>0</v>
      </c>
      <c r="T247" s="12">
        <v>0</v>
      </c>
      <c r="U247" s="12">
        <v>0</v>
      </c>
      <c r="V247" s="13">
        <f t="shared" si="60"/>
        <v>0</v>
      </c>
      <c r="W247" s="14">
        <f t="shared" si="54"/>
        <v>0.90093649487911798</v>
      </c>
      <c r="X247" s="14">
        <f t="shared" si="55"/>
        <v>0.90093649487911798</v>
      </c>
      <c r="Y247" s="14">
        <f t="shared" si="56"/>
        <v>9.9063505120882051E-2</v>
      </c>
      <c r="Z247" s="14">
        <f t="shared" si="57"/>
        <v>1</v>
      </c>
    </row>
    <row r="248" spans="1:26" outlineLevel="1" x14ac:dyDescent="0.35">
      <c r="A248" s="24"/>
      <c r="B248" s="24"/>
      <c r="C248" s="24"/>
      <c r="D248" s="24" t="s">
        <v>481</v>
      </c>
      <c r="E248" s="24"/>
      <c r="F248" s="25"/>
      <c r="G248" s="24"/>
      <c r="H248" s="24"/>
      <c r="I248" s="26"/>
      <c r="J248" s="27">
        <f t="shared" ref="J248:V248" si="61">SUBTOTAL(9,J233:J247)</f>
        <v>18850781845</v>
      </c>
      <c r="K248" s="27">
        <f t="shared" si="61"/>
        <v>19252857881</v>
      </c>
      <c r="L248" s="27">
        <f t="shared" si="61"/>
        <v>0</v>
      </c>
      <c r="M248" s="27">
        <f t="shared" si="61"/>
        <v>19252857881</v>
      </c>
      <c r="N248" s="27">
        <f t="shared" si="61"/>
        <v>0</v>
      </c>
      <c r="O248" s="27">
        <f t="shared" si="61"/>
        <v>1724433959</v>
      </c>
      <c r="P248" s="27">
        <f t="shared" si="61"/>
        <v>0</v>
      </c>
      <c r="Q248" s="27">
        <f t="shared" si="61"/>
        <v>17528423922</v>
      </c>
      <c r="R248" s="27">
        <f t="shared" si="61"/>
        <v>17528423922</v>
      </c>
      <c r="S248" s="27">
        <f t="shared" si="61"/>
        <v>0</v>
      </c>
      <c r="T248" s="27">
        <f t="shared" si="61"/>
        <v>0</v>
      </c>
      <c r="U248" s="27">
        <f t="shared" si="61"/>
        <v>0</v>
      </c>
      <c r="V248" s="27">
        <f t="shared" si="61"/>
        <v>0</v>
      </c>
      <c r="W248" s="28">
        <f t="shared" si="54"/>
        <v>0.91043231245675038</v>
      </c>
      <c r="X248" s="28">
        <f t="shared" si="55"/>
        <v>0.91043231245675038</v>
      </c>
      <c r="Y248" s="28">
        <f t="shared" si="56"/>
        <v>8.9567687543249674E-2</v>
      </c>
      <c r="Z248" s="28">
        <f t="shared" si="57"/>
        <v>1</v>
      </c>
    </row>
    <row r="249" spans="1:26" ht="52" outlineLevel="2" x14ac:dyDescent="0.35">
      <c r="A249" s="18" t="s">
        <v>29</v>
      </c>
      <c r="B249" s="18" t="s">
        <v>30</v>
      </c>
      <c r="C249" s="18" t="s">
        <v>31</v>
      </c>
      <c r="D249" s="18" t="s">
        <v>64</v>
      </c>
      <c r="E249" s="18" t="s">
        <v>54</v>
      </c>
      <c r="F249" s="19" t="s">
        <v>34</v>
      </c>
      <c r="G249" s="18">
        <v>1112</v>
      </c>
      <c r="H249" s="18">
        <v>3480</v>
      </c>
      <c r="I249" s="20" t="s">
        <v>65</v>
      </c>
      <c r="J249" s="21">
        <v>300848624</v>
      </c>
      <c r="K249" s="21">
        <v>336609136</v>
      </c>
      <c r="L249" s="21">
        <v>0</v>
      </c>
      <c r="M249" s="22">
        <f t="shared" ref="M249:M263" si="62">+K249</f>
        <v>336609136</v>
      </c>
      <c r="N249" s="21">
        <v>0</v>
      </c>
      <c r="O249" s="21">
        <v>71397539.769999996</v>
      </c>
      <c r="P249" s="21">
        <v>0</v>
      </c>
      <c r="Q249" s="21">
        <v>265211596.22999999</v>
      </c>
      <c r="R249" s="21">
        <v>265211596.22999999</v>
      </c>
      <c r="S249" s="21">
        <v>0</v>
      </c>
      <c r="T249" s="21">
        <v>0</v>
      </c>
      <c r="U249" s="21">
        <v>0</v>
      </c>
      <c r="V249" s="22">
        <f t="shared" ref="V249:V263" si="63">+M249-N249-O249-P249-Q249</f>
        <v>0</v>
      </c>
      <c r="W249" s="23">
        <f t="shared" si="54"/>
        <v>0.78789185398105177</v>
      </c>
      <c r="X249" s="23">
        <f t="shared" si="55"/>
        <v>0.78789185398105177</v>
      </c>
      <c r="Y249" s="23">
        <f t="shared" si="56"/>
        <v>0.2121081460189482</v>
      </c>
      <c r="Z249" s="23">
        <f t="shared" si="57"/>
        <v>1</v>
      </c>
    </row>
    <row r="250" spans="1:26" ht="52" outlineLevel="2" x14ac:dyDescent="0.35">
      <c r="A250" s="9" t="s">
        <v>199</v>
      </c>
      <c r="B250" s="9" t="s">
        <v>30</v>
      </c>
      <c r="C250" s="9" t="s">
        <v>31</v>
      </c>
      <c r="D250" s="9" t="s">
        <v>64</v>
      </c>
      <c r="E250" s="9" t="s">
        <v>54</v>
      </c>
      <c r="F250" s="10" t="s">
        <v>34</v>
      </c>
      <c r="G250" s="9">
        <v>1112</v>
      </c>
      <c r="H250" s="9">
        <v>3480</v>
      </c>
      <c r="I250" s="11" t="s">
        <v>65</v>
      </c>
      <c r="J250" s="12">
        <v>431488955</v>
      </c>
      <c r="K250" s="12">
        <v>491253962</v>
      </c>
      <c r="L250" s="12">
        <v>0</v>
      </c>
      <c r="M250" s="13">
        <f t="shared" si="62"/>
        <v>491253962</v>
      </c>
      <c r="N250" s="12">
        <v>0</v>
      </c>
      <c r="O250" s="12">
        <v>100021729.69</v>
      </c>
      <c r="P250" s="12">
        <v>0</v>
      </c>
      <c r="Q250" s="12">
        <v>391232232.31</v>
      </c>
      <c r="R250" s="12">
        <v>391232232.31</v>
      </c>
      <c r="S250" s="12">
        <v>0</v>
      </c>
      <c r="T250" s="12">
        <v>0</v>
      </c>
      <c r="U250" s="12">
        <v>0</v>
      </c>
      <c r="V250" s="13">
        <f t="shared" si="63"/>
        <v>0</v>
      </c>
      <c r="W250" s="14">
        <f t="shared" si="54"/>
        <v>0.79639506766970358</v>
      </c>
      <c r="X250" s="14">
        <f t="shared" si="55"/>
        <v>0.79639506766970358</v>
      </c>
      <c r="Y250" s="14">
        <f t="shared" si="56"/>
        <v>0.20360493233029639</v>
      </c>
      <c r="Z250" s="14">
        <f t="shared" si="57"/>
        <v>1</v>
      </c>
    </row>
    <row r="251" spans="1:26" ht="52" outlineLevel="2" x14ac:dyDescent="0.35">
      <c r="A251" s="9" t="s">
        <v>266</v>
      </c>
      <c r="B251" s="9" t="s">
        <v>267</v>
      </c>
      <c r="C251" s="9" t="s">
        <v>31</v>
      </c>
      <c r="D251" s="9" t="s">
        <v>64</v>
      </c>
      <c r="E251" s="9" t="s">
        <v>54</v>
      </c>
      <c r="F251" s="10" t="s">
        <v>34</v>
      </c>
      <c r="G251" s="9">
        <v>1112</v>
      </c>
      <c r="H251" s="9">
        <v>3480</v>
      </c>
      <c r="I251" s="11" t="s">
        <v>65</v>
      </c>
      <c r="J251" s="12">
        <v>14045220</v>
      </c>
      <c r="K251" s="12">
        <v>16345220</v>
      </c>
      <c r="L251" s="12">
        <v>0</v>
      </c>
      <c r="M251" s="13">
        <f t="shared" si="62"/>
        <v>16345220</v>
      </c>
      <c r="N251" s="12">
        <v>0</v>
      </c>
      <c r="O251" s="12">
        <v>4717862.25</v>
      </c>
      <c r="P251" s="12">
        <v>0</v>
      </c>
      <c r="Q251" s="12">
        <v>11627357.75</v>
      </c>
      <c r="R251" s="12">
        <v>11627357.75</v>
      </c>
      <c r="S251" s="12">
        <v>0</v>
      </c>
      <c r="T251" s="12">
        <v>0</v>
      </c>
      <c r="U251" s="12">
        <v>0</v>
      </c>
      <c r="V251" s="13">
        <f t="shared" si="63"/>
        <v>0</v>
      </c>
      <c r="W251" s="14">
        <f t="shared" si="54"/>
        <v>0.71136134906718906</v>
      </c>
      <c r="X251" s="14">
        <f t="shared" si="55"/>
        <v>0.71136134906718906</v>
      </c>
      <c r="Y251" s="14">
        <f t="shared" si="56"/>
        <v>0.28863865093281094</v>
      </c>
      <c r="Z251" s="14">
        <f t="shared" si="57"/>
        <v>1</v>
      </c>
    </row>
    <row r="252" spans="1:26" ht="52" outlineLevel="2" x14ac:dyDescent="0.35">
      <c r="A252" s="9" t="s">
        <v>266</v>
      </c>
      <c r="B252" s="9" t="s">
        <v>268</v>
      </c>
      <c r="C252" s="9" t="s">
        <v>31</v>
      </c>
      <c r="D252" s="9" t="s">
        <v>64</v>
      </c>
      <c r="E252" s="9" t="s">
        <v>54</v>
      </c>
      <c r="F252" s="10" t="s">
        <v>34</v>
      </c>
      <c r="G252" s="9">
        <v>1112</v>
      </c>
      <c r="H252" s="9">
        <v>3480</v>
      </c>
      <c r="I252" s="11" t="s">
        <v>65</v>
      </c>
      <c r="J252" s="12">
        <v>262118647</v>
      </c>
      <c r="K252" s="12">
        <v>261962848</v>
      </c>
      <c r="L252" s="12">
        <v>0</v>
      </c>
      <c r="M252" s="13">
        <f t="shared" si="62"/>
        <v>261962848</v>
      </c>
      <c r="N252" s="12">
        <v>0</v>
      </c>
      <c r="O252" s="12">
        <v>65864613.090000004</v>
      </c>
      <c r="P252" s="12">
        <v>0</v>
      </c>
      <c r="Q252" s="12">
        <v>196098234.91</v>
      </c>
      <c r="R252" s="12">
        <v>196098234.91</v>
      </c>
      <c r="S252" s="12">
        <v>0</v>
      </c>
      <c r="T252" s="12">
        <v>0</v>
      </c>
      <c r="U252" s="12">
        <v>0</v>
      </c>
      <c r="V252" s="13">
        <f t="shared" si="63"/>
        <v>0</v>
      </c>
      <c r="W252" s="14">
        <f t="shared" si="54"/>
        <v>0.74857269420891315</v>
      </c>
      <c r="X252" s="14">
        <f t="shared" si="55"/>
        <v>0.74857269420891315</v>
      </c>
      <c r="Y252" s="14">
        <f t="shared" si="56"/>
        <v>0.25142730579108685</v>
      </c>
      <c r="Z252" s="14">
        <f t="shared" si="57"/>
        <v>1</v>
      </c>
    </row>
    <row r="253" spans="1:26" ht="52" outlineLevel="2" x14ac:dyDescent="0.35">
      <c r="A253" s="9" t="s">
        <v>266</v>
      </c>
      <c r="B253" s="9" t="s">
        <v>295</v>
      </c>
      <c r="C253" s="9" t="s">
        <v>31</v>
      </c>
      <c r="D253" s="9" t="s">
        <v>64</v>
      </c>
      <c r="E253" s="9" t="s">
        <v>54</v>
      </c>
      <c r="F253" s="10" t="s">
        <v>34</v>
      </c>
      <c r="G253" s="9">
        <v>1112</v>
      </c>
      <c r="H253" s="9">
        <v>3480</v>
      </c>
      <c r="I253" s="11" t="s">
        <v>65</v>
      </c>
      <c r="J253" s="12">
        <v>51857822</v>
      </c>
      <c r="K253" s="12">
        <v>51007710</v>
      </c>
      <c r="L253" s="12">
        <v>0</v>
      </c>
      <c r="M253" s="13">
        <f t="shared" si="62"/>
        <v>51007710</v>
      </c>
      <c r="N253" s="12">
        <v>0</v>
      </c>
      <c r="O253" s="12">
        <v>14371721.029999999</v>
      </c>
      <c r="P253" s="12">
        <v>0</v>
      </c>
      <c r="Q253" s="12">
        <v>36635988.969999999</v>
      </c>
      <c r="R253" s="12">
        <v>36635988.969999999</v>
      </c>
      <c r="S253" s="12">
        <v>0</v>
      </c>
      <c r="T253" s="12">
        <v>0</v>
      </c>
      <c r="U253" s="12">
        <v>0</v>
      </c>
      <c r="V253" s="13">
        <f t="shared" si="63"/>
        <v>0</v>
      </c>
      <c r="W253" s="14">
        <f t="shared" si="54"/>
        <v>0.71824414328735786</v>
      </c>
      <c r="X253" s="14">
        <f t="shared" si="55"/>
        <v>0.71824414328735786</v>
      </c>
      <c r="Y253" s="14">
        <f t="shared" si="56"/>
        <v>0.28175585671264208</v>
      </c>
      <c r="Z253" s="14">
        <f t="shared" si="57"/>
        <v>1</v>
      </c>
    </row>
    <row r="254" spans="1:26" ht="52" outlineLevel="2" x14ac:dyDescent="0.35">
      <c r="A254" s="9" t="s">
        <v>304</v>
      </c>
      <c r="B254" s="9" t="s">
        <v>30</v>
      </c>
      <c r="C254" s="9" t="s">
        <v>31</v>
      </c>
      <c r="D254" s="9" t="s">
        <v>64</v>
      </c>
      <c r="E254" s="9" t="s">
        <v>54</v>
      </c>
      <c r="F254" s="10" t="s">
        <v>34</v>
      </c>
      <c r="G254" s="9">
        <v>1112</v>
      </c>
      <c r="H254" s="9">
        <v>3480</v>
      </c>
      <c r="I254" s="11" t="s">
        <v>65</v>
      </c>
      <c r="J254" s="12">
        <v>64357372</v>
      </c>
      <c r="K254" s="12">
        <v>71263710</v>
      </c>
      <c r="L254" s="12">
        <v>0</v>
      </c>
      <c r="M254" s="13">
        <f t="shared" si="62"/>
        <v>71263710</v>
      </c>
      <c r="N254" s="12">
        <v>0</v>
      </c>
      <c r="O254" s="12">
        <v>19117733.989999998</v>
      </c>
      <c r="P254" s="12">
        <v>0</v>
      </c>
      <c r="Q254" s="12">
        <v>52145976.009999998</v>
      </c>
      <c r="R254" s="12">
        <v>52145976.009999998</v>
      </c>
      <c r="S254" s="12">
        <v>0</v>
      </c>
      <c r="T254" s="12">
        <v>0</v>
      </c>
      <c r="U254" s="12">
        <v>0</v>
      </c>
      <c r="V254" s="13">
        <f t="shared" si="63"/>
        <v>0</v>
      </c>
      <c r="W254" s="14">
        <f t="shared" si="54"/>
        <v>0.73173254676187915</v>
      </c>
      <c r="X254" s="14">
        <f t="shared" si="55"/>
        <v>0.73173254676187915</v>
      </c>
      <c r="Y254" s="14">
        <f t="shared" si="56"/>
        <v>0.26826745323812073</v>
      </c>
      <c r="Z254" s="14">
        <f t="shared" si="57"/>
        <v>0.99999999999999989</v>
      </c>
    </row>
    <row r="255" spans="1:26" ht="52" outlineLevel="2" x14ac:dyDescent="0.35">
      <c r="A255" s="9" t="s">
        <v>312</v>
      </c>
      <c r="B255" s="9" t="s">
        <v>30</v>
      </c>
      <c r="C255" s="9" t="s">
        <v>31</v>
      </c>
      <c r="D255" s="9" t="s">
        <v>64</v>
      </c>
      <c r="E255" s="9" t="s">
        <v>54</v>
      </c>
      <c r="F255" s="10" t="s">
        <v>34</v>
      </c>
      <c r="G255" s="9">
        <v>1112</v>
      </c>
      <c r="H255" s="9">
        <v>3480</v>
      </c>
      <c r="I255" s="11" t="s">
        <v>65</v>
      </c>
      <c r="J255" s="12">
        <v>262836185</v>
      </c>
      <c r="K255" s="12">
        <v>249281021</v>
      </c>
      <c r="L255" s="12">
        <v>0</v>
      </c>
      <c r="M255" s="13">
        <f t="shared" si="62"/>
        <v>249281021</v>
      </c>
      <c r="N255" s="12">
        <v>0</v>
      </c>
      <c r="O255" s="12">
        <v>63049149.119999997</v>
      </c>
      <c r="P255" s="12">
        <v>0</v>
      </c>
      <c r="Q255" s="12">
        <v>186231871.88</v>
      </c>
      <c r="R255" s="12">
        <v>186231871.88</v>
      </c>
      <c r="S255" s="12">
        <v>0</v>
      </c>
      <c r="T255" s="12">
        <v>0</v>
      </c>
      <c r="U255" s="12">
        <v>0</v>
      </c>
      <c r="V255" s="13">
        <f t="shared" si="63"/>
        <v>0</v>
      </c>
      <c r="W255" s="14">
        <f t="shared" si="54"/>
        <v>0.74707601538586443</v>
      </c>
      <c r="X255" s="14">
        <f t="shared" si="55"/>
        <v>0.74707601538586443</v>
      </c>
      <c r="Y255" s="14">
        <f t="shared" si="56"/>
        <v>0.25292398461413551</v>
      </c>
      <c r="Z255" s="14">
        <f t="shared" si="57"/>
        <v>1</v>
      </c>
    </row>
    <row r="256" spans="1:26" ht="52" outlineLevel="2" x14ac:dyDescent="0.35">
      <c r="A256" s="9" t="s">
        <v>318</v>
      </c>
      <c r="B256" s="9" t="s">
        <v>30</v>
      </c>
      <c r="C256" s="9" t="s">
        <v>31</v>
      </c>
      <c r="D256" s="9" t="s">
        <v>64</v>
      </c>
      <c r="E256" s="9" t="s">
        <v>54</v>
      </c>
      <c r="F256" s="10" t="s">
        <v>34</v>
      </c>
      <c r="G256" s="9">
        <v>1112</v>
      </c>
      <c r="H256" s="9">
        <v>3480</v>
      </c>
      <c r="I256" s="11" t="s">
        <v>65</v>
      </c>
      <c r="J256" s="12">
        <v>56307925</v>
      </c>
      <c r="K256" s="12">
        <v>62481557</v>
      </c>
      <c r="L256" s="12">
        <v>0</v>
      </c>
      <c r="M256" s="13">
        <f t="shared" si="62"/>
        <v>62481557</v>
      </c>
      <c r="N256" s="12">
        <v>0</v>
      </c>
      <c r="O256" s="12">
        <v>16824308.059999999</v>
      </c>
      <c r="P256" s="12">
        <v>0</v>
      </c>
      <c r="Q256" s="12">
        <v>45657248.939999998</v>
      </c>
      <c r="R256" s="12">
        <v>45657248.939999998</v>
      </c>
      <c r="S256" s="12">
        <v>0</v>
      </c>
      <c r="T256" s="12">
        <v>0</v>
      </c>
      <c r="U256" s="12">
        <v>0</v>
      </c>
      <c r="V256" s="13">
        <f t="shared" si="63"/>
        <v>0</v>
      </c>
      <c r="W256" s="14">
        <f t="shared" si="54"/>
        <v>0.73073161317026714</v>
      </c>
      <c r="X256" s="14">
        <f t="shared" si="55"/>
        <v>0.73073161317026714</v>
      </c>
      <c r="Y256" s="14">
        <f t="shared" si="56"/>
        <v>0.26926838682973281</v>
      </c>
      <c r="Z256" s="14">
        <f t="shared" si="57"/>
        <v>1</v>
      </c>
    </row>
    <row r="257" spans="1:26" ht="52" outlineLevel="2" x14ac:dyDescent="0.35">
      <c r="A257" s="9" t="s">
        <v>320</v>
      </c>
      <c r="B257" s="9" t="s">
        <v>30</v>
      </c>
      <c r="C257" s="9" t="s">
        <v>31</v>
      </c>
      <c r="D257" s="9" t="s">
        <v>64</v>
      </c>
      <c r="E257" s="9" t="s">
        <v>54</v>
      </c>
      <c r="F257" s="10" t="s">
        <v>34</v>
      </c>
      <c r="G257" s="9">
        <v>1112</v>
      </c>
      <c r="H257" s="9">
        <v>3480</v>
      </c>
      <c r="I257" s="11" t="s">
        <v>65</v>
      </c>
      <c r="J257" s="12">
        <v>1338748938</v>
      </c>
      <c r="K257" s="12">
        <v>1379278148</v>
      </c>
      <c r="L257" s="12">
        <v>0</v>
      </c>
      <c r="M257" s="13">
        <f t="shared" si="62"/>
        <v>1379278148</v>
      </c>
      <c r="N257" s="12">
        <v>0</v>
      </c>
      <c r="O257" s="12">
        <v>357050096.92000002</v>
      </c>
      <c r="P257" s="12">
        <v>0</v>
      </c>
      <c r="Q257" s="12">
        <v>1022228051.08</v>
      </c>
      <c r="R257" s="12">
        <v>1022228051.08</v>
      </c>
      <c r="S257" s="12">
        <v>0</v>
      </c>
      <c r="T257" s="12">
        <v>0</v>
      </c>
      <c r="U257" s="12">
        <v>0</v>
      </c>
      <c r="V257" s="13">
        <f t="shared" si="63"/>
        <v>0</v>
      </c>
      <c r="W257" s="14">
        <f t="shared" si="54"/>
        <v>0.74113263706980737</v>
      </c>
      <c r="X257" s="14">
        <f t="shared" si="55"/>
        <v>0.74113263706980737</v>
      </c>
      <c r="Y257" s="14">
        <f t="shared" si="56"/>
        <v>0.25886736293019269</v>
      </c>
      <c r="Z257" s="14">
        <f t="shared" si="57"/>
        <v>1</v>
      </c>
    </row>
    <row r="258" spans="1:26" ht="52" outlineLevel="2" x14ac:dyDescent="0.35">
      <c r="A258" s="9" t="s">
        <v>326</v>
      </c>
      <c r="B258" s="9" t="s">
        <v>30</v>
      </c>
      <c r="C258" s="9" t="s">
        <v>31</v>
      </c>
      <c r="D258" s="9" t="s">
        <v>64</v>
      </c>
      <c r="E258" s="9" t="s">
        <v>54</v>
      </c>
      <c r="F258" s="10" t="s">
        <v>34</v>
      </c>
      <c r="G258" s="9">
        <v>1112</v>
      </c>
      <c r="H258" s="9">
        <v>3460</v>
      </c>
      <c r="I258" s="11" t="s">
        <v>65</v>
      </c>
      <c r="J258" s="12">
        <v>47400706</v>
      </c>
      <c r="K258" s="12">
        <v>48934766</v>
      </c>
      <c r="L258" s="12">
        <v>0</v>
      </c>
      <c r="M258" s="13">
        <f t="shared" si="62"/>
        <v>48934766</v>
      </c>
      <c r="N258" s="12">
        <v>0</v>
      </c>
      <c r="O258" s="12">
        <v>11482893.5</v>
      </c>
      <c r="P258" s="12">
        <v>0</v>
      </c>
      <c r="Q258" s="12">
        <v>37451872.5</v>
      </c>
      <c r="R258" s="12">
        <v>37451872.5</v>
      </c>
      <c r="S258" s="12">
        <v>0</v>
      </c>
      <c r="T258" s="12">
        <v>0</v>
      </c>
      <c r="U258" s="12">
        <v>0</v>
      </c>
      <c r="V258" s="13">
        <f t="shared" si="63"/>
        <v>0</v>
      </c>
      <c r="W258" s="14">
        <f t="shared" si="54"/>
        <v>0.76534283417233462</v>
      </c>
      <c r="X258" s="14">
        <f t="shared" si="55"/>
        <v>0.76534283417233462</v>
      </c>
      <c r="Y258" s="14">
        <f t="shared" si="56"/>
        <v>0.23465716582766535</v>
      </c>
      <c r="Z258" s="14">
        <f t="shared" si="57"/>
        <v>1</v>
      </c>
    </row>
    <row r="259" spans="1:26" ht="52" outlineLevel="2" x14ac:dyDescent="0.35">
      <c r="A259" s="9" t="s">
        <v>356</v>
      </c>
      <c r="B259" s="9" t="s">
        <v>267</v>
      </c>
      <c r="C259" s="9" t="s">
        <v>31</v>
      </c>
      <c r="D259" s="9" t="s">
        <v>64</v>
      </c>
      <c r="E259" s="9" t="s">
        <v>54</v>
      </c>
      <c r="F259" s="10" t="s">
        <v>34</v>
      </c>
      <c r="G259" s="9">
        <v>1112</v>
      </c>
      <c r="H259" s="9">
        <v>3410</v>
      </c>
      <c r="I259" s="11" t="s">
        <v>65</v>
      </c>
      <c r="J259" s="12">
        <v>33313267103</v>
      </c>
      <c r="K259" s="12">
        <v>33483400277</v>
      </c>
      <c r="L259" s="12">
        <v>0</v>
      </c>
      <c r="M259" s="13">
        <f t="shared" si="62"/>
        <v>33483400277</v>
      </c>
      <c r="N259" s="12">
        <v>0</v>
      </c>
      <c r="O259" s="12">
        <v>133174</v>
      </c>
      <c r="P259" s="12">
        <v>0</v>
      </c>
      <c r="Q259" s="12">
        <v>33483267103</v>
      </c>
      <c r="R259" s="12">
        <v>33483267103</v>
      </c>
      <c r="S259" s="12">
        <v>0</v>
      </c>
      <c r="T259" s="12">
        <v>0</v>
      </c>
      <c r="U259" s="12">
        <v>0</v>
      </c>
      <c r="V259" s="13">
        <f t="shared" si="63"/>
        <v>0</v>
      </c>
      <c r="W259" s="14">
        <f t="shared" si="54"/>
        <v>0.99999602268590115</v>
      </c>
      <c r="X259" s="14">
        <f t="shared" si="55"/>
        <v>0.99999602268590115</v>
      </c>
      <c r="Y259" s="14">
        <f t="shared" si="56"/>
        <v>3.9773140988753833E-6</v>
      </c>
      <c r="Z259" s="14">
        <f t="shared" si="57"/>
        <v>1</v>
      </c>
    </row>
    <row r="260" spans="1:26" ht="52" outlineLevel="2" x14ac:dyDescent="0.35">
      <c r="A260" s="9" t="s">
        <v>356</v>
      </c>
      <c r="B260" s="9" t="s">
        <v>268</v>
      </c>
      <c r="C260" s="9" t="s">
        <v>31</v>
      </c>
      <c r="D260" s="9" t="s">
        <v>64</v>
      </c>
      <c r="E260" s="9" t="s">
        <v>54</v>
      </c>
      <c r="F260" s="10" t="s">
        <v>34</v>
      </c>
      <c r="G260" s="9">
        <v>1112</v>
      </c>
      <c r="H260" s="9">
        <v>3420</v>
      </c>
      <c r="I260" s="11" t="s">
        <v>65</v>
      </c>
      <c r="J260" s="12">
        <v>16280771104</v>
      </c>
      <c r="K260" s="12">
        <v>16280600882</v>
      </c>
      <c r="L260" s="12">
        <v>0</v>
      </c>
      <c r="M260" s="13">
        <f t="shared" si="62"/>
        <v>16280600882</v>
      </c>
      <c r="N260" s="12">
        <v>0</v>
      </c>
      <c r="O260" s="12">
        <v>0</v>
      </c>
      <c r="P260" s="12">
        <v>0</v>
      </c>
      <c r="Q260" s="12">
        <v>16280600882</v>
      </c>
      <c r="R260" s="12">
        <v>16280600882</v>
      </c>
      <c r="S260" s="12">
        <v>0</v>
      </c>
      <c r="T260" s="12">
        <v>0</v>
      </c>
      <c r="U260" s="12">
        <v>0</v>
      </c>
      <c r="V260" s="13">
        <f t="shared" si="63"/>
        <v>0</v>
      </c>
      <c r="W260" s="14">
        <f t="shared" si="54"/>
        <v>1</v>
      </c>
      <c r="X260" s="14">
        <f t="shared" si="55"/>
        <v>1</v>
      </c>
      <c r="Y260" s="14">
        <f t="shared" si="56"/>
        <v>0</v>
      </c>
      <c r="Z260" s="14">
        <f t="shared" si="57"/>
        <v>1</v>
      </c>
    </row>
    <row r="261" spans="1:26" ht="52" outlineLevel="2" x14ac:dyDescent="0.35">
      <c r="A261" s="9" t="s">
        <v>356</v>
      </c>
      <c r="B261" s="9" t="s">
        <v>295</v>
      </c>
      <c r="C261" s="9" t="s">
        <v>31</v>
      </c>
      <c r="D261" s="9" t="s">
        <v>64</v>
      </c>
      <c r="E261" s="9" t="s">
        <v>54</v>
      </c>
      <c r="F261" s="10" t="s">
        <v>34</v>
      </c>
      <c r="G261" s="9">
        <v>1112</v>
      </c>
      <c r="H261" s="9">
        <v>3420</v>
      </c>
      <c r="I261" s="11" t="s">
        <v>65</v>
      </c>
      <c r="J261" s="12">
        <v>9992428706</v>
      </c>
      <c r="K261" s="12">
        <v>9992428706</v>
      </c>
      <c r="L261" s="12">
        <v>0</v>
      </c>
      <c r="M261" s="13">
        <f t="shared" si="62"/>
        <v>9992428706</v>
      </c>
      <c r="N261" s="12">
        <v>0</v>
      </c>
      <c r="O261" s="12">
        <v>0</v>
      </c>
      <c r="P261" s="12">
        <v>0</v>
      </c>
      <c r="Q261" s="12">
        <v>9992428706</v>
      </c>
      <c r="R261" s="12">
        <v>9992428706</v>
      </c>
      <c r="S261" s="12">
        <v>0</v>
      </c>
      <c r="T261" s="12">
        <v>0</v>
      </c>
      <c r="U261" s="12">
        <v>0</v>
      </c>
      <c r="V261" s="13">
        <f t="shared" si="63"/>
        <v>0</v>
      </c>
      <c r="W261" s="14">
        <f t="shared" si="54"/>
        <v>1</v>
      </c>
      <c r="X261" s="14">
        <f t="shared" si="55"/>
        <v>1</v>
      </c>
      <c r="Y261" s="14">
        <f t="shared" si="56"/>
        <v>0</v>
      </c>
      <c r="Z261" s="14">
        <f t="shared" si="57"/>
        <v>1</v>
      </c>
    </row>
    <row r="262" spans="1:26" ht="52" outlineLevel="2" x14ac:dyDescent="0.35">
      <c r="A262" s="9" t="s">
        <v>356</v>
      </c>
      <c r="B262" s="9" t="s">
        <v>426</v>
      </c>
      <c r="C262" s="9" t="s">
        <v>31</v>
      </c>
      <c r="D262" s="9" t="s">
        <v>64</v>
      </c>
      <c r="E262" s="9" t="s">
        <v>54</v>
      </c>
      <c r="F262" s="10" t="s">
        <v>34</v>
      </c>
      <c r="G262" s="9">
        <v>1112</v>
      </c>
      <c r="H262" s="9">
        <v>3480</v>
      </c>
      <c r="I262" s="11" t="s">
        <v>65</v>
      </c>
      <c r="J262" s="12">
        <v>7460352003</v>
      </c>
      <c r="K262" s="12">
        <v>7461720791</v>
      </c>
      <c r="L262" s="12">
        <v>0</v>
      </c>
      <c r="M262" s="13">
        <f t="shared" si="62"/>
        <v>7461720791</v>
      </c>
      <c r="N262" s="12">
        <v>0</v>
      </c>
      <c r="O262" s="12">
        <v>1198566</v>
      </c>
      <c r="P262" s="12">
        <v>0</v>
      </c>
      <c r="Q262" s="12">
        <v>7460522225</v>
      </c>
      <c r="R262" s="12">
        <v>7460522225</v>
      </c>
      <c r="S262" s="12">
        <v>0</v>
      </c>
      <c r="T262" s="12">
        <v>0</v>
      </c>
      <c r="U262" s="12">
        <v>0</v>
      </c>
      <c r="V262" s="13">
        <f t="shared" si="63"/>
        <v>0</v>
      </c>
      <c r="W262" s="14">
        <f t="shared" si="54"/>
        <v>0.99983937136840528</v>
      </c>
      <c r="X262" s="14">
        <f t="shared" si="55"/>
        <v>0.99983937136840528</v>
      </c>
      <c r="Y262" s="14">
        <f t="shared" si="56"/>
        <v>1.6062863159469298E-4</v>
      </c>
      <c r="Z262" s="14">
        <f t="shared" si="57"/>
        <v>1</v>
      </c>
    </row>
    <row r="263" spans="1:26" ht="52" outlineLevel="2" x14ac:dyDescent="0.35">
      <c r="A263" s="9" t="s">
        <v>356</v>
      </c>
      <c r="B263" s="9" t="s">
        <v>440</v>
      </c>
      <c r="C263" s="9" t="s">
        <v>31</v>
      </c>
      <c r="D263" s="9" t="s">
        <v>64</v>
      </c>
      <c r="E263" s="9" t="s">
        <v>54</v>
      </c>
      <c r="F263" s="10" t="s">
        <v>34</v>
      </c>
      <c r="G263" s="9">
        <v>1112</v>
      </c>
      <c r="H263" s="9">
        <v>3480</v>
      </c>
      <c r="I263" s="11" t="s">
        <v>65</v>
      </c>
      <c r="J263" s="12">
        <v>4809889427</v>
      </c>
      <c r="K263" s="12">
        <v>4809889427</v>
      </c>
      <c r="L263" s="12">
        <v>0</v>
      </c>
      <c r="M263" s="13">
        <f t="shared" si="62"/>
        <v>4809889427</v>
      </c>
      <c r="N263" s="12">
        <v>0</v>
      </c>
      <c r="O263" s="12">
        <v>18308520.77</v>
      </c>
      <c r="P263" s="12">
        <v>0</v>
      </c>
      <c r="Q263" s="12">
        <v>4791580906.2299995</v>
      </c>
      <c r="R263" s="12">
        <v>4791580906.2299995</v>
      </c>
      <c r="S263" s="12">
        <v>0</v>
      </c>
      <c r="T263" s="12">
        <v>0</v>
      </c>
      <c r="U263" s="12">
        <v>0</v>
      </c>
      <c r="V263" s="13">
        <f t="shared" si="63"/>
        <v>0</v>
      </c>
      <c r="W263" s="14">
        <f t="shared" si="54"/>
        <v>0.99619356722272512</v>
      </c>
      <c r="X263" s="14">
        <f t="shared" si="55"/>
        <v>0.99619356722272512</v>
      </c>
      <c r="Y263" s="14">
        <f t="shared" si="56"/>
        <v>3.8064327772747361E-3</v>
      </c>
      <c r="Z263" s="14">
        <f t="shared" si="57"/>
        <v>0.99999999999999989</v>
      </c>
    </row>
    <row r="264" spans="1:26" outlineLevel="1" x14ac:dyDescent="0.35">
      <c r="A264" s="24"/>
      <c r="B264" s="24"/>
      <c r="C264" s="24"/>
      <c r="D264" s="24" t="s">
        <v>482</v>
      </c>
      <c r="E264" s="24"/>
      <c r="F264" s="25"/>
      <c r="G264" s="24"/>
      <c r="H264" s="24"/>
      <c r="I264" s="26"/>
      <c r="J264" s="27">
        <f t="shared" ref="J264:V264" si="64">SUBTOTAL(9,J249:J263)</f>
        <v>74686718737</v>
      </c>
      <c r="K264" s="27">
        <f t="shared" si="64"/>
        <v>74996458161</v>
      </c>
      <c r="L264" s="27">
        <f t="shared" si="64"/>
        <v>0</v>
      </c>
      <c r="M264" s="27">
        <f t="shared" si="64"/>
        <v>74996458161</v>
      </c>
      <c r="N264" s="27">
        <f t="shared" si="64"/>
        <v>0</v>
      </c>
      <c r="O264" s="27">
        <f t="shared" si="64"/>
        <v>743537908.19000006</v>
      </c>
      <c r="P264" s="27">
        <f t="shared" si="64"/>
        <v>0</v>
      </c>
      <c r="Q264" s="27">
        <f t="shared" si="64"/>
        <v>74252920252.809998</v>
      </c>
      <c r="R264" s="27">
        <f t="shared" si="64"/>
        <v>74252920252.809998</v>
      </c>
      <c r="S264" s="27">
        <f t="shared" si="64"/>
        <v>0</v>
      </c>
      <c r="T264" s="27">
        <f t="shared" si="64"/>
        <v>0</v>
      </c>
      <c r="U264" s="27">
        <f t="shared" si="64"/>
        <v>0</v>
      </c>
      <c r="V264" s="27">
        <f t="shared" si="64"/>
        <v>0</v>
      </c>
      <c r="W264" s="28">
        <f t="shared" si="54"/>
        <v>0.99008569302574534</v>
      </c>
      <c r="X264" s="28">
        <f t="shared" si="55"/>
        <v>0.99008569302574534</v>
      </c>
      <c r="Y264" s="28">
        <f t="shared" si="56"/>
        <v>9.9143069742546591E-3</v>
      </c>
      <c r="Z264" s="28">
        <f t="shared" si="57"/>
        <v>1</v>
      </c>
    </row>
    <row r="265" spans="1:26" outlineLevel="2" x14ac:dyDescent="0.35">
      <c r="A265" s="18" t="s">
        <v>199</v>
      </c>
      <c r="B265" s="18" t="s">
        <v>30</v>
      </c>
      <c r="C265" s="18" t="s">
        <v>66</v>
      </c>
      <c r="D265" s="18" t="s">
        <v>201</v>
      </c>
      <c r="E265" s="18" t="s">
        <v>33</v>
      </c>
      <c r="F265" s="19" t="s">
        <v>34</v>
      </c>
      <c r="G265" s="18">
        <v>1120</v>
      </c>
      <c r="H265" s="18">
        <v>3480</v>
      </c>
      <c r="I265" s="20" t="s">
        <v>202</v>
      </c>
      <c r="J265" s="21">
        <v>2662653205</v>
      </c>
      <c r="K265" s="21">
        <v>2203131167</v>
      </c>
      <c r="L265" s="21">
        <v>10000000</v>
      </c>
      <c r="M265" s="22">
        <f>+K265</f>
        <v>2203131167</v>
      </c>
      <c r="N265" s="21">
        <v>0</v>
      </c>
      <c r="O265" s="21">
        <v>417044038.33999997</v>
      </c>
      <c r="P265" s="21">
        <v>0</v>
      </c>
      <c r="Q265" s="21">
        <v>1708254266.4000001</v>
      </c>
      <c r="R265" s="21">
        <v>1708254266.4000001</v>
      </c>
      <c r="S265" s="21">
        <v>67832862.260000005</v>
      </c>
      <c r="T265" s="21">
        <v>77832862.260000005</v>
      </c>
      <c r="U265" s="21">
        <v>0</v>
      </c>
      <c r="V265" s="22">
        <f>+M265-N265-O265-P265-Q265</f>
        <v>77832862.25999999</v>
      </c>
      <c r="W265" s="23">
        <f t="shared" si="54"/>
        <v>0.77537565261088248</v>
      </c>
      <c r="X265" s="23">
        <f t="shared" si="55"/>
        <v>0.77537565261088248</v>
      </c>
      <c r="Y265" s="23">
        <f t="shared" si="56"/>
        <v>0.1892960548998488</v>
      </c>
      <c r="Z265" s="23">
        <f t="shared" si="57"/>
        <v>0.96467170751073128</v>
      </c>
    </row>
    <row r="266" spans="1:26" outlineLevel="2" x14ac:dyDescent="0.35">
      <c r="A266" s="9" t="s">
        <v>320</v>
      </c>
      <c r="B266" s="9" t="s">
        <v>30</v>
      </c>
      <c r="C266" s="9" t="s">
        <v>66</v>
      </c>
      <c r="D266" s="9" t="s">
        <v>201</v>
      </c>
      <c r="E266" s="9" t="s">
        <v>33</v>
      </c>
      <c r="F266" s="10" t="s">
        <v>34</v>
      </c>
      <c r="G266" s="9">
        <v>1120</v>
      </c>
      <c r="H266" s="9">
        <v>3480</v>
      </c>
      <c r="I266" s="11" t="s">
        <v>202</v>
      </c>
      <c r="J266" s="12">
        <v>2596156438</v>
      </c>
      <c r="K266" s="12">
        <v>2596156438</v>
      </c>
      <c r="L266" s="12">
        <v>0</v>
      </c>
      <c r="M266" s="13">
        <f>+K266</f>
        <v>2596156438</v>
      </c>
      <c r="N266" s="12">
        <v>49528935.119999997</v>
      </c>
      <c r="O266" s="12">
        <v>269589655.07999998</v>
      </c>
      <c r="P266" s="12">
        <v>8700345.7300000004</v>
      </c>
      <c r="Q266" s="12">
        <v>1829034506.53</v>
      </c>
      <c r="R266" s="12">
        <v>1750477928.99</v>
      </c>
      <c r="S266" s="12">
        <v>439302995.54000002</v>
      </c>
      <c r="T266" s="12">
        <v>439302995.54000002</v>
      </c>
      <c r="U266" s="12">
        <v>0</v>
      </c>
      <c r="V266" s="13">
        <f>+M266-N266-O266-P266-Q266</f>
        <v>439302995.5400002</v>
      </c>
      <c r="W266" s="14">
        <f t="shared" si="54"/>
        <v>0.70451629176053521</v>
      </c>
      <c r="X266" s="14">
        <f t="shared" si="55"/>
        <v>0.70451629176053521</v>
      </c>
      <c r="Y266" s="14">
        <f t="shared" si="56"/>
        <v>0.12627087148205204</v>
      </c>
      <c r="Z266" s="14">
        <f t="shared" si="57"/>
        <v>0.83078716324258728</v>
      </c>
    </row>
    <row r="267" spans="1:26" outlineLevel="1" x14ac:dyDescent="0.35">
      <c r="A267" s="24"/>
      <c r="B267" s="24"/>
      <c r="C267" s="24"/>
      <c r="D267" s="24" t="s">
        <v>483</v>
      </c>
      <c r="E267" s="24"/>
      <c r="F267" s="25"/>
      <c r="G267" s="24"/>
      <c r="H267" s="24"/>
      <c r="I267" s="26"/>
      <c r="J267" s="27">
        <f t="shared" ref="J267:V267" si="65">SUBTOTAL(9,J265:J266)</f>
        <v>5258809643</v>
      </c>
      <c r="K267" s="27">
        <f t="shared" si="65"/>
        <v>4799287605</v>
      </c>
      <c r="L267" s="27">
        <f t="shared" si="65"/>
        <v>10000000</v>
      </c>
      <c r="M267" s="27">
        <f t="shared" si="65"/>
        <v>4799287605</v>
      </c>
      <c r="N267" s="27">
        <f t="shared" si="65"/>
        <v>49528935.119999997</v>
      </c>
      <c r="O267" s="27">
        <f t="shared" si="65"/>
        <v>686633693.41999996</v>
      </c>
      <c r="P267" s="27">
        <f t="shared" si="65"/>
        <v>8700345.7300000004</v>
      </c>
      <c r="Q267" s="27">
        <f t="shared" si="65"/>
        <v>3537288772.9300003</v>
      </c>
      <c r="R267" s="27">
        <f t="shared" si="65"/>
        <v>3458732195.3900003</v>
      </c>
      <c r="S267" s="27">
        <f t="shared" si="65"/>
        <v>507135857.80000001</v>
      </c>
      <c r="T267" s="27">
        <f t="shared" si="65"/>
        <v>517135857.80000001</v>
      </c>
      <c r="U267" s="27">
        <f t="shared" si="65"/>
        <v>0</v>
      </c>
      <c r="V267" s="27">
        <f t="shared" si="65"/>
        <v>517135857.80000019</v>
      </c>
      <c r="W267" s="28">
        <f t="shared" si="54"/>
        <v>0.73704454995461777</v>
      </c>
      <c r="X267" s="28">
        <f t="shared" si="55"/>
        <v>0.73704454995461777</v>
      </c>
      <c r="Y267" s="28">
        <f t="shared" si="56"/>
        <v>0.15520282082990522</v>
      </c>
      <c r="Z267" s="28">
        <f t="shared" si="57"/>
        <v>0.89224737078452299</v>
      </c>
    </row>
    <row r="268" spans="1:26" outlineLevel="2" x14ac:dyDescent="0.35">
      <c r="A268" s="18" t="s">
        <v>199</v>
      </c>
      <c r="B268" s="18" t="s">
        <v>30</v>
      </c>
      <c r="C268" s="18" t="s">
        <v>66</v>
      </c>
      <c r="D268" s="18" t="s">
        <v>203</v>
      </c>
      <c r="E268" s="18" t="s">
        <v>33</v>
      </c>
      <c r="F268" s="19" t="s">
        <v>34</v>
      </c>
      <c r="G268" s="18">
        <v>1120</v>
      </c>
      <c r="H268" s="18">
        <v>3480</v>
      </c>
      <c r="I268" s="20" t="s">
        <v>204</v>
      </c>
      <c r="J268" s="21">
        <v>68000000</v>
      </c>
      <c r="K268" s="21">
        <v>68000000</v>
      </c>
      <c r="L268" s="21">
        <v>15000000</v>
      </c>
      <c r="M268" s="22">
        <f>+K268</f>
        <v>68000000</v>
      </c>
      <c r="N268" s="21">
        <v>0</v>
      </c>
      <c r="O268" s="21">
        <v>11238778.25</v>
      </c>
      <c r="P268" s="21">
        <v>0</v>
      </c>
      <c r="Q268" s="21">
        <v>38900742.259999998</v>
      </c>
      <c r="R268" s="21">
        <v>38900742.259999998</v>
      </c>
      <c r="S268" s="21">
        <v>2860479.49</v>
      </c>
      <c r="T268" s="21">
        <v>17860479.489999998</v>
      </c>
      <c r="U268" s="21">
        <v>0</v>
      </c>
      <c r="V268" s="22">
        <f>+M268-N268-O268-P268-Q268</f>
        <v>17860479.490000002</v>
      </c>
      <c r="W268" s="23">
        <f t="shared" si="54"/>
        <v>0.57206973911764702</v>
      </c>
      <c r="X268" s="23">
        <f t="shared" si="55"/>
        <v>0.57206973911764702</v>
      </c>
      <c r="Y268" s="23">
        <f t="shared" si="56"/>
        <v>0.16527615073529411</v>
      </c>
      <c r="Z268" s="23">
        <f t="shared" si="57"/>
        <v>0.73734588985294114</v>
      </c>
    </row>
    <row r="269" spans="1:26" outlineLevel="2" x14ac:dyDescent="0.35">
      <c r="A269" s="9" t="s">
        <v>320</v>
      </c>
      <c r="B269" s="9" t="s">
        <v>30</v>
      </c>
      <c r="C269" s="9" t="s">
        <v>66</v>
      </c>
      <c r="D269" s="9" t="s">
        <v>203</v>
      </c>
      <c r="E269" s="9" t="s">
        <v>33</v>
      </c>
      <c r="F269" s="10" t="s">
        <v>34</v>
      </c>
      <c r="G269" s="9">
        <v>1120</v>
      </c>
      <c r="H269" s="9">
        <v>3480</v>
      </c>
      <c r="I269" s="11" t="s">
        <v>204</v>
      </c>
      <c r="J269" s="12">
        <v>24015970</v>
      </c>
      <c r="K269" s="12">
        <v>18015970</v>
      </c>
      <c r="L269" s="12">
        <v>0</v>
      </c>
      <c r="M269" s="13">
        <f>+K269</f>
        <v>18015970</v>
      </c>
      <c r="N269" s="12">
        <v>0</v>
      </c>
      <c r="O269" s="12">
        <v>7941217.29</v>
      </c>
      <c r="P269" s="12">
        <v>0</v>
      </c>
      <c r="Q269" s="12">
        <v>9808795.7100000009</v>
      </c>
      <c r="R269" s="12">
        <v>9808795.7100000009</v>
      </c>
      <c r="S269" s="12">
        <v>265957</v>
      </c>
      <c r="T269" s="12">
        <v>265957</v>
      </c>
      <c r="U269" s="12">
        <v>0</v>
      </c>
      <c r="V269" s="13">
        <f>+M269-N269-O269-P269-Q269</f>
        <v>265957</v>
      </c>
      <c r="W269" s="14">
        <f t="shared" si="54"/>
        <v>0.54445004681957176</v>
      </c>
      <c r="X269" s="14">
        <f t="shared" si="55"/>
        <v>0.54445004681957176</v>
      </c>
      <c r="Y269" s="14">
        <f t="shared" si="56"/>
        <v>0.4407876617245699</v>
      </c>
      <c r="Z269" s="14">
        <f t="shared" si="57"/>
        <v>0.98523770854414172</v>
      </c>
    </row>
    <row r="270" spans="1:26" outlineLevel="1" x14ac:dyDescent="0.35">
      <c r="A270" s="24"/>
      <c r="B270" s="24"/>
      <c r="C270" s="24"/>
      <c r="D270" s="24" t="s">
        <v>484</v>
      </c>
      <c r="E270" s="24"/>
      <c r="F270" s="25"/>
      <c r="G270" s="24"/>
      <c r="H270" s="24"/>
      <c r="I270" s="26"/>
      <c r="J270" s="27">
        <f t="shared" ref="J270:V270" si="66">SUBTOTAL(9,J268:J269)</f>
        <v>92015970</v>
      </c>
      <c r="K270" s="27">
        <f t="shared" si="66"/>
        <v>86015970</v>
      </c>
      <c r="L270" s="27">
        <f t="shared" si="66"/>
        <v>15000000</v>
      </c>
      <c r="M270" s="27">
        <f t="shared" si="66"/>
        <v>86015970</v>
      </c>
      <c r="N270" s="27">
        <f t="shared" si="66"/>
        <v>0</v>
      </c>
      <c r="O270" s="27">
        <f t="shared" si="66"/>
        <v>19179995.539999999</v>
      </c>
      <c r="P270" s="27">
        <f t="shared" si="66"/>
        <v>0</v>
      </c>
      <c r="Q270" s="27">
        <f t="shared" si="66"/>
        <v>48709537.969999999</v>
      </c>
      <c r="R270" s="27">
        <f t="shared" si="66"/>
        <v>48709537.969999999</v>
      </c>
      <c r="S270" s="27">
        <f t="shared" si="66"/>
        <v>3126436.49</v>
      </c>
      <c r="T270" s="27">
        <f t="shared" si="66"/>
        <v>18126436.489999998</v>
      </c>
      <c r="U270" s="27">
        <f t="shared" si="66"/>
        <v>0</v>
      </c>
      <c r="V270" s="27">
        <f t="shared" si="66"/>
        <v>18126436.490000002</v>
      </c>
      <c r="W270" s="28">
        <f t="shared" si="54"/>
        <v>0.56628481862147229</v>
      </c>
      <c r="X270" s="28">
        <f t="shared" si="55"/>
        <v>0.56628481862147229</v>
      </c>
      <c r="Y270" s="28">
        <f t="shared" si="56"/>
        <v>0.22298179675239377</v>
      </c>
      <c r="Z270" s="28">
        <f t="shared" si="57"/>
        <v>0.78926661537386611</v>
      </c>
    </row>
    <row r="271" spans="1:26" outlineLevel="2" x14ac:dyDescent="0.35">
      <c r="A271" s="18" t="s">
        <v>312</v>
      </c>
      <c r="B271" s="18" t="s">
        <v>30</v>
      </c>
      <c r="C271" s="18" t="s">
        <v>66</v>
      </c>
      <c r="D271" s="18" t="s">
        <v>313</v>
      </c>
      <c r="E271" s="18" t="s">
        <v>33</v>
      </c>
      <c r="F271" s="19" t="s">
        <v>34</v>
      </c>
      <c r="G271" s="18">
        <v>1120</v>
      </c>
      <c r="H271" s="18">
        <v>3480</v>
      </c>
      <c r="I271" s="20" t="s">
        <v>314</v>
      </c>
      <c r="J271" s="21">
        <v>3859513186</v>
      </c>
      <c r="K271" s="21">
        <v>1433102882</v>
      </c>
      <c r="L271" s="21">
        <v>0</v>
      </c>
      <c r="M271" s="22">
        <f>+K271</f>
        <v>1433102882</v>
      </c>
      <c r="N271" s="21">
        <v>0</v>
      </c>
      <c r="O271" s="21">
        <v>329889944.08999997</v>
      </c>
      <c r="P271" s="21">
        <v>0</v>
      </c>
      <c r="Q271" s="21">
        <v>1016858846.72</v>
      </c>
      <c r="R271" s="21">
        <v>1011565103.02</v>
      </c>
      <c r="S271" s="21">
        <v>86354091.189999998</v>
      </c>
      <c r="T271" s="21">
        <v>86354091.189999998</v>
      </c>
      <c r="U271" s="21">
        <v>0</v>
      </c>
      <c r="V271" s="22">
        <f>+M271-N271-O271-P271-Q271</f>
        <v>86354091.190000057</v>
      </c>
      <c r="W271" s="23">
        <f t="shared" si="54"/>
        <v>0.70955048621554584</v>
      </c>
      <c r="X271" s="23">
        <f t="shared" si="55"/>
        <v>0.70955048621554584</v>
      </c>
      <c r="Y271" s="23">
        <f t="shared" si="56"/>
        <v>0.23019278534253898</v>
      </c>
      <c r="Z271" s="23">
        <f t="shared" si="57"/>
        <v>0.93974327155808479</v>
      </c>
    </row>
    <row r="272" spans="1:26" outlineLevel="1" x14ac:dyDescent="0.35">
      <c r="A272" s="24"/>
      <c r="B272" s="24"/>
      <c r="C272" s="24"/>
      <c r="D272" s="24" t="s">
        <v>485</v>
      </c>
      <c r="E272" s="24"/>
      <c r="F272" s="25"/>
      <c r="G272" s="24"/>
      <c r="H272" s="24"/>
      <c r="I272" s="26"/>
      <c r="J272" s="27">
        <f t="shared" ref="J272:V272" si="67">SUBTOTAL(9,J271:J271)</f>
        <v>3859513186</v>
      </c>
      <c r="K272" s="27">
        <f t="shared" si="67"/>
        <v>1433102882</v>
      </c>
      <c r="L272" s="27">
        <f t="shared" si="67"/>
        <v>0</v>
      </c>
      <c r="M272" s="27">
        <f t="shared" si="67"/>
        <v>1433102882</v>
      </c>
      <c r="N272" s="27">
        <f t="shared" si="67"/>
        <v>0</v>
      </c>
      <c r="O272" s="27">
        <f t="shared" si="67"/>
        <v>329889944.08999997</v>
      </c>
      <c r="P272" s="27">
        <f t="shared" si="67"/>
        <v>0</v>
      </c>
      <c r="Q272" s="27">
        <f t="shared" si="67"/>
        <v>1016858846.72</v>
      </c>
      <c r="R272" s="27">
        <f t="shared" si="67"/>
        <v>1011565103.02</v>
      </c>
      <c r="S272" s="27">
        <f t="shared" si="67"/>
        <v>86354091.189999998</v>
      </c>
      <c r="T272" s="27">
        <f t="shared" si="67"/>
        <v>86354091.189999998</v>
      </c>
      <c r="U272" s="27">
        <f t="shared" si="67"/>
        <v>0</v>
      </c>
      <c r="V272" s="27">
        <f t="shared" si="67"/>
        <v>86354091.190000057</v>
      </c>
      <c r="W272" s="28">
        <f t="shared" si="54"/>
        <v>0.70955048621554584</v>
      </c>
      <c r="X272" s="28">
        <f t="shared" si="55"/>
        <v>0.70955048621554584</v>
      </c>
      <c r="Y272" s="28">
        <f t="shared" si="56"/>
        <v>0.23019278534253898</v>
      </c>
      <c r="Z272" s="28">
        <f t="shared" si="57"/>
        <v>0.93974327155808479</v>
      </c>
    </row>
    <row r="273" spans="1:26" outlineLevel="2" x14ac:dyDescent="0.35">
      <c r="A273" s="18" t="s">
        <v>199</v>
      </c>
      <c r="B273" s="18" t="s">
        <v>30</v>
      </c>
      <c r="C273" s="18" t="s">
        <v>66</v>
      </c>
      <c r="D273" s="18" t="s">
        <v>205</v>
      </c>
      <c r="E273" s="18" t="s">
        <v>33</v>
      </c>
      <c r="F273" s="19" t="s">
        <v>34</v>
      </c>
      <c r="G273" s="18">
        <v>1120</v>
      </c>
      <c r="H273" s="18">
        <v>3480</v>
      </c>
      <c r="I273" s="20" t="s">
        <v>206</v>
      </c>
      <c r="J273" s="21">
        <v>241369780</v>
      </c>
      <c r="K273" s="21">
        <v>176369780</v>
      </c>
      <c r="L273" s="21">
        <v>10000000</v>
      </c>
      <c r="M273" s="22">
        <f>+K273</f>
        <v>176369780</v>
      </c>
      <c r="N273" s="21">
        <v>0</v>
      </c>
      <c r="O273" s="21">
        <v>48376671.990000002</v>
      </c>
      <c r="P273" s="21">
        <v>0</v>
      </c>
      <c r="Q273" s="21">
        <v>109925323.76000001</v>
      </c>
      <c r="R273" s="21">
        <v>109918799.06</v>
      </c>
      <c r="S273" s="21">
        <v>8067784.25</v>
      </c>
      <c r="T273" s="21">
        <v>18067784.25</v>
      </c>
      <c r="U273" s="21">
        <v>0</v>
      </c>
      <c r="V273" s="22">
        <f>+M273-N273-O273-P273-Q273</f>
        <v>18067784.249999985</v>
      </c>
      <c r="W273" s="23">
        <f t="shared" si="54"/>
        <v>0.62326620671636601</v>
      </c>
      <c r="X273" s="23">
        <f t="shared" si="55"/>
        <v>0.62326620671636601</v>
      </c>
      <c r="Y273" s="23">
        <f t="shared" si="56"/>
        <v>0.27429116252228697</v>
      </c>
      <c r="Z273" s="23">
        <f t="shared" si="57"/>
        <v>0.89755736923865292</v>
      </c>
    </row>
    <row r="274" spans="1:26" outlineLevel="1" x14ac:dyDescent="0.35">
      <c r="A274" s="24"/>
      <c r="B274" s="24"/>
      <c r="C274" s="24"/>
      <c r="D274" s="24" t="s">
        <v>486</v>
      </c>
      <c r="E274" s="24"/>
      <c r="F274" s="25"/>
      <c r="G274" s="24"/>
      <c r="H274" s="24"/>
      <c r="I274" s="26"/>
      <c r="J274" s="27">
        <f t="shared" ref="J274:V274" si="68">SUBTOTAL(9,J273:J273)</f>
        <v>241369780</v>
      </c>
      <c r="K274" s="27">
        <f t="shared" si="68"/>
        <v>176369780</v>
      </c>
      <c r="L274" s="27">
        <f t="shared" si="68"/>
        <v>10000000</v>
      </c>
      <c r="M274" s="27">
        <f t="shared" si="68"/>
        <v>176369780</v>
      </c>
      <c r="N274" s="27">
        <f t="shared" si="68"/>
        <v>0</v>
      </c>
      <c r="O274" s="27">
        <f t="shared" si="68"/>
        <v>48376671.990000002</v>
      </c>
      <c r="P274" s="27">
        <f t="shared" si="68"/>
        <v>0</v>
      </c>
      <c r="Q274" s="27">
        <f t="shared" si="68"/>
        <v>109925323.76000001</v>
      </c>
      <c r="R274" s="27">
        <f t="shared" si="68"/>
        <v>109918799.06</v>
      </c>
      <c r="S274" s="27">
        <f t="shared" si="68"/>
        <v>8067784.25</v>
      </c>
      <c r="T274" s="27">
        <f t="shared" si="68"/>
        <v>18067784.25</v>
      </c>
      <c r="U274" s="27">
        <f t="shared" si="68"/>
        <v>0</v>
      </c>
      <c r="V274" s="27">
        <f t="shared" si="68"/>
        <v>18067784.249999985</v>
      </c>
      <c r="W274" s="28">
        <f t="shared" si="54"/>
        <v>0.62326620671636601</v>
      </c>
      <c r="X274" s="28">
        <f t="shared" si="55"/>
        <v>0.62326620671636601</v>
      </c>
      <c r="Y274" s="28">
        <f t="shared" si="56"/>
        <v>0.27429116252228697</v>
      </c>
      <c r="Z274" s="28">
        <f t="shared" si="57"/>
        <v>0.89755736923865292</v>
      </c>
    </row>
    <row r="275" spans="1:26" outlineLevel="2" x14ac:dyDescent="0.35">
      <c r="A275" s="18" t="s">
        <v>199</v>
      </c>
      <c r="B275" s="18" t="s">
        <v>30</v>
      </c>
      <c r="C275" s="18" t="s">
        <v>66</v>
      </c>
      <c r="D275" s="18" t="s">
        <v>207</v>
      </c>
      <c r="E275" s="18" t="s">
        <v>33</v>
      </c>
      <c r="F275" s="19" t="s">
        <v>34</v>
      </c>
      <c r="G275" s="18">
        <v>1120</v>
      </c>
      <c r="H275" s="18">
        <v>3480</v>
      </c>
      <c r="I275" s="20" t="s">
        <v>208</v>
      </c>
      <c r="J275" s="21">
        <v>580497796</v>
      </c>
      <c r="K275" s="21">
        <v>500497796</v>
      </c>
      <c r="L275" s="21">
        <v>0</v>
      </c>
      <c r="M275" s="22">
        <f>+K275</f>
        <v>500497796</v>
      </c>
      <c r="N275" s="21">
        <v>0</v>
      </c>
      <c r="O275" s="21">
        <v>107461776.23</v>
      </c>
      <c r="P275" s="21">
        <v>0</v>
      </c>
      <c r="Q275" s="21">
        <v>393036019.76999998</v>
      </c>
      <c r="R275" s="21">
        <v>393036019.76999998</v>
      </c>
      <c r="S275" s="21">
        <v>0</v>
      </c>
      <c r="T275" s="21">
        <v>0</v>
      </c>
      <c r="U275" s="21">
        <v>0</v>
      </c>
      <c r="V275" s="22">
        <f>+M275-N275-O275-P275-Q275</f>
        <v>0</v>
      </c>
      <c r="W275" s="23">
        <f t="shared" si="54"/>
        <v>0.78529021088836115</v>
      </c>
      <c r="X275" s="23">
        <f t="shared" si="55"/>
        <v>0.78529021088836115</v>
      </c>
      <c r="Y275" s="23">
        <f t="shared" si="56"/>
        <v>0.21470978911163877</v>
      </c>
      <c r="Z275" s="23">
        <f t="shared" si="57"/>
        <v>0.99999999999999989</v>
      </c>
    </row>
    <row r="276" spans="1:26" outlineLevel="1" x14ac:dyDescent="0.35">
      <c r="A276" s="24"/>
      <c r="B276" s="24"/>
      <c r="C276" s="24"/>
      <c r="D276" s="24" t="s">
        <v>487</v>
      </c>
      <c r="E276" s="24"/>
      <c r="F276" s="25"/>
      <c r="G276" s="24"/>
      <c r="H276" s="24"/>
      <c r="I276" s="26"/>
      <c r="J276" s="27">
        <f t="shared" ref="J276:V276" si="69">SUBTOTAL(9,J275:J275)</f>
        <v>580497796</v>
      </c>
      <c r="K276" s="27">
        <f t="shared" si="69"/>
        <v>500497796</v>
      </c>
      <c r="L276" s="27">
        <f t="shared" si="69"/>
        <v>0</v>
      </c>
      <c r="M276" s="27">
        <f t="shared" si="69"/>
        <v>500497796</v>
      </c>
      <c r="N276" s="27">
        <f t="shared" si="69"/>
        <v>0</v>
      </c>
      <c r="O276" s="27">
        <f t="shared" si="69"/>
        <v>107461776.23</v>
      </c>
      <c r="P276" s="27">
        <f t="shared" si="69"/>
        <v>0</v>
      </c>
      <c r="Q276" s="27">
        <f t="shared" si="69"/>
        <v>393036019.76999998</v>
      </c>
      <c r="R276" s="27">
        <f t="shared" si="69"/>
        <v>393036019.76999998</v>
      </c>
      <c r="S276" s="27">
        <f t="shared" si="69"/>
        <v>0</v>
      </c>
      <c r="T276" s="27">
        <f t="shared" si="69"/>
        <v>0</v>
      </c>
      <c r="U276" s="27">
        <f t="shared" si="69"/>
        <v>0</v>
      </c>
      <c r="V276" s="27">
        <f t="shared" si="69"/>
        <v>0</v>
      </c>
      <c r="W276" s="28">
        <f t="shared" si="54"/>
        <v>0.78529021088836115</v>
      </c>
      <c r="X276" s="28">
        <f t="shared" si="55"/>
        <v>0.78529021088836115</v>
      </c>
      <c r="Y276" s="28">
        <f t="shared" si="56"/>
        <v>0.21470978911163877</v>
      </c>
      <c r="Z276" s="28">
        <f t="shared" si="57"/>
        <v>0.99999999999999989</v>
      </c>
    </row>
    <row r="277" spans="1:26" outlineLevel="2" x14ac:dyDescent="0.35">
      <c r="A277" s="18" t="s">
        <v>199</v>
      </c>
      <c r="B277" s="18" t="s">
        <v>30</v>
      </c>
      <c r="C277" s="18" t="s">
        <v>66</v>
      </c>
      <c r="D277" s="18" t="s">
        <v>209</v>
      </c>
      <c r="E277" s="18" t="s">
        <v>33</v>
      </c>
      <c r="F277" s="19" t="s">
        <v>34</v>
      </c>
      <c r="G277" s="18">
        <v>1120</v>
      </c>
      <c r="H277" s="18">
        <v>3480</v>
      </c>
      <c r="I277" s="20" t="s">
        <v>210</v>
      </c>
      <c r="J277" s="21">
        <v>30000000</v>
      </c>
      <c r="K277" s="21">
        <v>10000000</v>
      </c>
      <c r="L277" s="21">
        <v>0</v>
      </c>
      <c r="M277" s="22">
        <f>+K277</f>
        <v>10000000</v>
      </c>
      <c r="N277" s="21">
        <v>3000000.01</v>
      </c>
      <c r="O277" s="21">
        <v>1958999.8</v>
      </c>
      <c r="P277" s="21">
        <v>0</v>
      </c>
      <c r="Q277" s="21">
        <v>1497908.5</v>
      </c>
      <c r="R277" s="21">
        <v>1153269.8</v>
      </c>
      <c r="S277" s="21">
        <v>3543091.69</v>
      </c>
      <c r="T277" s="21">
        <v>3543091.69</v>
      </c>
      <c r="U277" s="21">
        <v>0</v>
      </c>
      <c r="V277" s="22">
        <f>+M277-N277-O277-P277-Q277</f>
        <v>3543091.6900000004</v>
      </c>
      <c r="W277" s="23">
        <f t="shared" si="54"/>
        <v>0.14979085</v>
      </c>
      <c r="X277" s="23">
        <f t="shared" si="55"/>
        <v>0.14979085</v>
      </c>
      <c r="Y277" s="23">
        <f t="shared" si="56"/>
        <v>0.49589998099999993</v>
      </c>
      <c r="Z277" s="23">
        <f t="shared" si="57"/>
        <v>0.64569083099999991</v>
      </c>
    </row>
    <row r="278" spans="1:26" outlineLevel="1" x14ac:dyDescent="0.35">
      <c r="A278" s="24"/>
      <c r="B278" s="24"/>
      <c r="C278" s="24"/>
      <c r="D278" s="24" t="s">
        <v>488</v>
      </c>
      <c r="E278" s="24"/>
      <c r="F278" s="25"/>
      <c r="G278" s="24"/>
      <c r="H278" s="24"/>
      <c r="I278" s="26"/>
      <c r="J278" s="27">
        <f t="shared" ref="J278:V278" si="70">SUBTOTAL(9,J277:J277)</f>
        <v>30000000</v>
      </c>
      <c r="K278" s="27">
        <f t="shared" si="70"/>
        <v>10000000</v>
      </c>
      <c r="L278" s="27">
        <f t="shared" si="70"/>
        <v>0</v>
      </c>
      <c r="M278" s="27">
        <f t="shared" si="70"/>
        <v>10000000</v>
      </c>
      <c r="N278" s="27">
        <f t="shared" si="70"/>
        <v>3000000.01</v>
      </c>
      <c r="O278" s="27">
        <f t="shared" si="70"/>
        <v>1958999.8</v>
      </c>
      <c r="P278" s="27">
        <f t="shared" si="70"/>
        <v>0</v>
      </c>
      <c r="Q278" s="27">
        <f t="shared" si="70"/>
        <v>1497908.5</v>
      </c>
      <c r="R278" s="27">
        <f t="shared" si="70"/>
        <v>1153269.8</v>
      </c>
      <c r="S278" s="27">
        <f t="shared" si="70"/>
        <v>3543091.69</v>
      </c>
      <c r="T278" s="27">
        <f t="shared" si="70"/>
        <v>3543091.69</v>
      </c>
      <c r="U278" s="27">
        <f t="shared" si="70"/>
        <v>0</v>
      </c>
      <c r="V278" s="27">
        <f t="shared" si="70"/>
        <v>3543091.6900000004</v>
      </c>
      <c r="W278" s="28">
        <f t="shared" si="54"/>
        <v>0.14979085</v>
      </c>
      <c r="X278" s="28">
        <f t="shared" si="55"/>
        <v>0.14979085</v>
      </c>
      <c r="Y278" s="28">
        <f t="shared" si="56"/>
        <v>0.49589998099999993</v>
      </c>
      <c r="Z278" s="28">
        <f t="shared" si="57"/>
        <v>0.64569083099999991</v>
      </c>
    </row>
    <row r="279" spans="1:26" outlineLevel="2" x14ac:dyDescent="0.35">
      <c r="A279" s="18" t="s">
        <v>199</v>
      </c>
      <c r="B279" s="18" t="s">
        <v>30</v>
      </c>
      <c r="C279" s="18" t="s">
        <v>66</v>
      </c>
      <c r="D279" s="18" t="s">
        <v>211</v>
      </c>
      <c r="E279" s="18" t="s">
        <v>33</v>
      </c>
      <c r="F279" s="19" t="s">
        <v>34</v>
      </c>
      <c r="G279" s="18">
        <v>1120</v>
      </c>
      <c r="H279" s="18">
        <v>3480</v>
      </c>
      <c r="I279" s="20" t="s">
        <v>212</v>
      </c>
      <c r="J279" s="21">
        <v>194322016</v>
      </c>
      <c r="K279" s="21">
        <v>150322016</v>
      </c>
      <c r="L279" s="21">
        <v>0</v>
      </c>
      <c r="M279" s="22">
        <f>+K279</f>
        <v>150322016</v>
      </c>
      <c r="N279" s="21">
        <v>0</v>
      </c>
      <c r="O279" s="21">
        <v>39036114</v>
      </c>
      <c r="P279" s="21">
        <v>0</v>
      </c>
      <c r="Q279" s="21">
        <v>89427882</v>
      </c>
      <c r="R279" s="21">
        <v>89427882</v>
      </c>
      <c r="S279" s="21">
        <v>21858020</v>
      </c>
      <c r="T279" s="21">
        <v>21858020</v>
      </c>
      <c r="U279" s="21">
        <v>0</v>
      </c>
      <c r="V279" s="22">
        <f>+M279-N279-O279-P279-Q279</f>
        <v>21858020</v>
      </c>
      <c r="W279" s="23">
        <f t="shared" si="54"/>
        <v>0.59490874576881669</v>
      </c>
      <c r="X279" s="23">
        <f t="shared" si="55"/>
        <v>0.59490874576881669</v>
      </c>
      <c r="Y279" s="23">
        <f t="shared" si="56"/>
        <v>0.25968327886182685</v>
      </c>
      <c r="Z279" s="23">
        <f t="shared" si="57"/>
        <v>0.85459202463064354</v>
      </c>
    </row>
    <row r="280" spans="1:26" outlineLevel="2" x14ac:dyDescent="0.35">
      <c r="A280" s="9" t="s">
        <v>312</v>
      </c>
      <c r="B280" s="9" t="s">
        <v>30</v>
      </c>
      <c r="C280" s="9" t="s">
        <v>66</v>
      </c>
      <c r="D280" s="9" t="s">
        <v>211</v>
      </c>
      <c r="E280" s="9" t="s">
        <v>33</v>
      </c>
      <c r="F280" s="10" t="s">
        <v>34</v>
      </c>
      <c r="G280" s="9">
        <v>1120</v>
      </c>
      <c r="H280" s="9">
        <v>3480</v>
      </c>
      <c r="I280" s="11" t="s">
        <v>212</v>
      </c>
      <c r="J280" s="12">
        <v>13000000000</v>
      </c>
      <c r="K280" s="12">
        <v>12658984810</v>
      </c>
      <c r="L280" s="12">
        <v>450735579</v>
      </c>
      <c r="M280" s="13">
        <f>+K280</f>
        <v>12658984810</v>
      </c>
      <c r="N280" s="12">
        <v>0</v>
      </c>
      <c r="O280" s="12">
        <v>2976839046.7600002</v>
      </c>
      <c r="P280" s="12">
        <v>1158700256.97</v>
      </c>
      <c r="Q280" s="12">
        <v>7470862725.7700005</v>
      </c>
      <c r="R280" s="12">
        <v>7439485171.9200001</v>
      </c>
      <c r="S280" s="12">
        <v>601847201.5</v>
      </c>
      <c r="T280" s="12">
        <v>1052582780.5</v>
      </c>
      <c r="U280" s="12">
        <v>0</v>
      </c>
      <c r="V280" s="13">
        <f>+M280-N280-O280-P280-Q280</f>
        <v>1052582780.499999</v>
      </c>
      <c r="W280" s="14">
        <f t="shared" si="54"/>
        <v>0.59016286360248826</v>
      </c>
      <c r="X280" s="14">
        <f t="shared" si="55"/>
        <v>0.59016286360248826</v>
      </c>
      <c r="Y280" s="14">
        <f t="shared" si="56"/>
        <v>0.32668806905140763</v>
      </c>
      <c r="Z280" s="14">
        <f t="shared" si="57"/>
        <v>0.91685093265389583</v>
      </c>
    </row>
    <row r="281" spans="1:26" outlineLevel="1" x14ac:dyDescent="0.35">
      <c r="A281" s="24"/>
      <c r="B281" s="24"/>
      <c r="C281" s="24"/>
      <c r="D281" s="24" t="s">
        <v>489</v>
      </c>
      <c r="E281" s="24"/>
      <c r="F281" s="25"/>
      <c r="G281" s="24"/>
      <c r="H281" s="24"/>
      <c r="I281" s="26"/>
      <c r="J281" s="27">
        <f t="shared" ref="J281:V281" si="71">SUBTOTAL(9,J279:J280)</f>
        <v>13194322016</v>
      </c>
      <c r="K281" s="27">
        <f t="shared" si="71"/>
        <v>12809306826</v>
      </c>
      <c r="L281" s="27">
        <f t="shared" si="71"/>
        <v>450735579</v>
      </c>
      <c r="M281" s="27">
        <f t="shared" si="71"/>
        <v>12809306826</v>
      </c>
      <c r="N281" s="27">
        <f t="shared" si="71"/>
        <v>0</v>
      </c>
      <c r="O281" s="27">
        <f t="shared" si="71"/>
        <v>3015875160.7600002</v>
      </c>
      <c r="P281" s="27">
        <f t="shared" si="71"/>
        <v>1158700256.97</v>
      </c>
      <c r="Q281" s="27">
        <f t="shared" si="71"/>
        <v>7560290607.7700005</v>
      </c>
      <c r="R281" s="27">
        <f t="shared" si="71"/>
        <v>7528913053.9200001</v>
      </c>
      <c r="S281" s="27">
        <f t="shared" si="71"/>
        <v>623705221.5</v>
      </c>
      <c r="T281" s="27">
        <f t="shared" si="71"/>
        <v>1074440800.5</v>
      </c>
      <c r="U281" s="27">
        <f t="shared" si="71"/>
        <v>0</v>
      </c>
      <c r="V281" s="27">
        <f t="shared" si="71"/>
        <v>1074440800.499999</v>
      </c>
      <c r="W281" s="28">
        <f t="shared" si="54"/>
        <v>0.59021855830826986</v>
      </c>
      <c r="X281" s="28">
        <f t="shared" si="55"/>
        <v>0.59021855830826986</v>
      </c>
      <c r="Y281" s="28">
        <f t="shared" si="56"/>
        <v>0.32590174272791678</v>
      </c>
      <c r="Z281" s="28">
        <f t="shared" si="57"/>
        <v>0.91612030103618669</v>
      </c>
    </row>
    <row r="282" spans="1:26" outlineLevel="2" x14ac:dyDescent="0.35">
      <c r="A282" s="18" t="s">
        <v>199</v>
      </c>
      <c r="B282" s="18" t="s">
        <v>30</v>
      </c>
      <c r="C282" s="18" t="s">
        <v>66</v>
      </c>
      <c r="D282" s="18" t="s">
        <v>213</v>
      </c>
      <c r="E282" s="18" t="s">
        <v>33</v>
      </c>
      <c r="F282" s="19" t="s">
        <v>34</v>
      </c>
      <c r="G282" s="18">
        <v>1120</v>
      </c>
      <c r="H282" s="18">
        <v>3480</v>
      </c>
      <c r="I282" s="20" t="s">
        <v>214</v>
      </c>
      <c r="J282" s="21">
        <v>12287122</v>
      </c>
      <c r="K282" s="21">
        <v>12287122</v>
      </c>
      <c r="L282" s="21">
        <v>0</v>
      </c>
      <c r="M282" s="22">
        <f>+K282</f>
        <v>12287122</v>
      </c>
      <c r="N282" s="21">
        <v>0</v>
      </c>
      <c r="O282" s="21">
        <v>8877859.8399999999</v>
      </c>
      <c r="P282" s="21">
        <v>0</v>
      </c>
      <c r="Q282" s="21">
        <v>3320289.58</v>
      </c>
      <c r="R282" s="21">
        <v>3320289.58</v>
      </c>
      <c r="S282" s="21">
        <v>88972.58</v>
      </c>
      <c r="T282" s="21">
        <v>88972.58</v>
      </c>
      <c r="U282" s="21">
        <v>0</v>
      </c>
      <c r="V282" s="22">
        <f>+M282-N282-O282-P282-Q282</f>
        <v>88972.580000000075</v>
      </c>
      <c r="W282" s="23">
        <f t="shared" si="54"/>
        <v>0.2702251658280922</v>
      </c>
      <c r="X282" s="23">
        <f t="shared" si="55"/>
        <v>0.2702251658280922</v>
      </c>
      <c r="Y282" s="23">
        <f t="shared" si="56"/>
        <v>0.72253370968400898</v>
      </c>
      <c r="Z282" s="23">
        <f t="shared" si="57"/>
        <v>0.99275887551210118</v>
      </c>
    </row>
    <row r="283" spans="1:26" outlineLevel="1" x14ac:dyDescent="0.35">
      <c r="A283" s="24"/>
      <c r="B283" s="24"/>
      <c r="C283" s="24"/>
      <c r="D283" s="24" t="s">
        <v>490</v>
      </c>
      <c r="E283" s="24"/>
      <c r="F283" s="25"/>
      <c r="G283" s="24"/>
      <c r="H283" s="24"/>
      <c r="I283" s="26"/>
      <c r="J283" s="27">
        <f t="shared" ref="J283:V283" si="72">SUBTOTAL(9,J282:J282)</f>
        <v>12287122</v>
      </c>
      <c r="K283" s="27">
        <f t="shared" si="72"/>
        <v>12287122</v>
      </c>
      <c r="L283" s="27">
        <f t="shared" si="72"/>
        <v>0</v>
      </c>
      <c r="M283" s="27">
        <f t="shared" si="72"/>
        <v>12287122</v>
      </c>
      <c r="N283" s="27">
        <f t="shared" si="72"/>
        <v>0</v>
      </c>
      <c r="O283" s="27">
        <f t="shared" si="72"/>
        <v>8877859.8399999999</v>
      </c>
      <c r="P283" s="27">
        <f t="shared" si="72"/>
        <v>0</v>
      </c>
      <c r="Q283" s="27">
        <f t="shared" si="72"/>
        <v>3320289.58</v>
      </c>
      <c r="R283" s="27">
        <f t="shared" si="72"/>
        <v>3320289.58</v>
      </c>
      <c r="S283" s="27">
        <f t="shared" si="72"/>
        <v>88972.58</v>
      </c>
      <c r="T283" s="27">
        <f t="shared" si="72"/>
        <v>88972.58</v>
      </c>
      <c r="U283" s="27">
        <f t="shared" si="72"/>
        <v>0</v>
      </c>
      <c r="V283" s="27">
        <f t="shared" si="72"/>
        <v>88972.580000000075</v>
      </c>
      <c r="W283" s="28">
        <f t="shared" si="54"/>
        <v>0.2702251658280922</v>
      </c>
      <c r="X283" s="28">
        <f t="shared" si="55"/>
        <v>0.2702251658280922</v>
      </c>
      <c r="Y283" s="28">
        <f t="shared" si="56"/>
        <v>0.72253370968400898</v>
      </c>
      <c r="Z283" s="28">
        <f t="shared" si="57"/>
        <v>0.99275887551210118</v>
      </c>
    </row>
    <row r="284" spans="1:26" outlineLevel="2" x14ac:dyDescent="0.35">
      <c r="A284" s="18" t="s">
        <v>29</v>
      </c>
      <c r="B284" s="18" t="s">
        <v>30</v>
      </c>
      <c r="C284" s="18" t="s">
        <v>66</v>
      </c>
      <c r="D284" s="18" t="s">
        <v>67</v>
      </c>
      <c r="E284" s="18" t="s">
        <v>33</v>
      </c>
      <c r="F284" s="19" t="s">
        <v>34</v>
      </c>
      <c r="G284" s="18">
        <v>1120</v>
      </c>
      <c r="H284" s="18">
        <v>3480</v>
      </c>
      <c r="I284" s="20" t="s">
        <v>68</v>
      </c>
      <c r="J284" s="21">
        <v>40547719</v>
      </c>
      <c r="K284" s="21">
        <v>40787719</v>
      </c>
      <c r="L284" s="21">
        <v>466654.02</v>
      </c>
      <c r="M284" s="22">
        <f>+K284</f>
        <v>40787719</v>
      </c>
      <c r="N284" s="21">
        <v>0</v>
      </c>
      <c r="O284" s="21">
        <v>23711998.68</v>
      </c>
      <c r="P284" s="21">
        <v>240599.98</v>
      </c>
      <c r="Q284" s="21">
        <v>2205624.4</v>
      </c>
      <c r="R284" s="21">
        <v>2172910.9</v>
      </c>
      <c r="S284" s="21">
        <v>14162841.92</v>
      </c>
      <c r="T284" s="21">
        <v>14629495.939999999</v>
      </c>
      <c r="U284" s="21">
        <v>0</v>
      </c>
      <c r="V284" s="22">
        <f>+M284-N284-O284-P284-Q284</f>
        <v>14629495.939999999</v>
      </c>
      <c r="W284" s="23">
        <f t="shared" si="54"/>
        <v>5.407569861898872E-2</v>
      </c>
      <c r="X284" s="23">
        <f t="shared" si="55"/>
        <v>5.407569861898872E-2</v>
      </c>
      <c r="Y284" s="23">
        <f t="shared" si="56"/>
        <v>0.58725026177609985</v>
      </c>
      <c r="Z284" s="23">
        <f t="shared" si="57"/>
        <v>0.6413259603950886</v>
      </c>
    </row>
    <row r="285" spans="1:26" outlineLevel="2" x14ac:dyDescent="0.35">
      <c r="A285" s="9" t="s">
        <v>199</v>
      </c>
      <c r="B285" s="9" t="s">
        <v>30</v>
      </c>
      <c r="C285" s="9" t="s">
        <v>66</v>
      </c>
      <c r="D285" s="9" t="s">
        <v>67</v>
      </c>
      <c r="E285" s="9" t="s">
        <v>33</v>
      </c>
      <c r="F285" s="10" t="s">
        <v>34</v>
      </c>
      <c r="G285" s="9">
        <v>1120</v>
      </c>
      <c r="H285" s="9">
        <v>3480</v>
      </c>
      <c r="I285" s="11" t="s">
        <v>68</v>
      </c>
      <c r="J285" s="12">
        <v>38857250</v>
      </c>
      <c r="K285" s="12">
        <v>22357250</v>
      </c>
      <c r="L285" s="12">
        <v>3729539</v>
      </c>
      <c r="M285" s="13">
        <f>+K285</f>
        <v>22357250</v>
      </c>
      <c r="N285" s="12">
        <v>0</v>
      </c>
      <c r="O285" s="12">
        <v>11391191</v>
      </c>
      <c r="P285" s="12">
        <v>0</v>
      </c>
      <c r="Q285" s="12">
        <v>7117192</v>
      </c>
      <c r="R285" s="12">
        <v>6977117.2000000002</v>
      </c>
      <c r="S285" s="12">
        <v>119328</v>
      </c>
      <c r="T285" s="12">
        <v>3848867</v>
      </c>
      <c r="U285" s="12">
        <v>0</v>
      </c>
      <c r="V285" s="13">
        <f>+M285-N285-O285-P285-Q285</f>
        <v>3848867</v>
      </c>
      <c r="W285" s="14">
        <f t="shared" si="54"/>
        <v>0.31833933064218545</v>
      </c>
      <c r="X285" s="14">
        <f t="shared" si="55"/>
        <v>0.31833933064218545</v>
      </c>
      <c r="Y285" s="14">
        <f t="shared" si="56"/>
        <v>0.50950769884489366</v>
      </c>
      <c r="Z285" s="14">
        <f t="shared" si="57"/>
        <v>0.82784702948707911</v>
      </c>
    </row>
    <row r="286" spans="1:26" outlineLevel="2" x14ac:dyDescent="0.35">
      <c r="A286" s="9" t="s">
        <v>266</v>
      </c>
      <c r="B286" s="9" t="s">
        <v>267</v>
      </c>
      <c r="C286" s="9" t="s">
        <v>66</v>
      </c>
      <c r="D286" s="9" t="s">
        <v>67</v>
      </c>
      <c r="E286" s="9" t="s">
        <v>33</v>
      </c>
      <c r="F286" s="10" t="s">
        <v>34</v>
      </c>
      <c r="G286" s="9">
        <v>1120</v>
      </c>
      <c r="H286" s="9">
        <v>3480</v>
      </c>
      <c r="I286" s="11" t="s">
        <v>68</v>
      </c>
      <c r="J286" s="12">
        <v>250000</v>
      </c>
      <c r="K286" s="12">
        <v>250000</v>
      </c>
      <c r="L286" s="12">
        <v>250000</v>
      </c>
      <c r="M286" s="13">
        <f>+K286</f>
        <v>250000</v>
      </c>
      <c r="N286" s="12">
        <v>0</v>
      </c>
      <c r="O286" s="12">
        <v>0</v>
      </c>
      <c r="P286" s="12">
        <v>0</v>
      </c>
      <c r="Q286" s="12">
        <v>0</v>
      </c>
      <c r="R286" s="12">
        <v>0</v>
      </c>
      <c r="S286" s="12">
        <v>0</v>
      </c>
      <c r="T286" s="12">
        <v>250000</v>
      </c>
      <c r="U286" s="12">
        <v>0</v>
      </c>
      <c r="V286" s="13">
        <f>+M286-N286-O286-P286-Q286</f>
        <v>250000</v>
      </c>
      <c r="W286" s="14">
        <f t="shared" si="54"/>
        <v>0</v>
      </c>
      <c r="X286" s="14">
        <f t="shared" si="55"/>
        <v>0</v>
      </c>
      <c r="Y286" s="14">
        <f t="shared" si="56"/>
        <v>0</v>
      </c>
      <c r="Z286" s="14">
        <f t="shared" si="57"/>
        <v>0</v>
      </c>
    </row>
    <row r="287" spans="1:26" outlineLevel="2" x14ac:dyDescent="0.35">
      <c r="A287" s="9" t="s">
        <v>320</v>
      </c>
      <c r="B287" s="9" t="s">
        <v>30</v>
      </c>
      <c r="C287" s="9" t="s">
        <v>66</v>
      </c>
      <c r="D287" s="9" t="s">
        <v>67</v>
      </c>
      <c r="E287" s="9" t="s">
        <v>33</v>
      </c>
      <c r="F287" s="10" t="s">
        <v>34</v>
      </c>
      <c r="G287" s="9">
        <v>1120</v>
      </c>
      <c r="H287" s="9">
        <v>3480</v>
      </c>
      <c r="I287" s="11" t="s">
        <v>68</v>
      </c>
      <c r="J287" s="12">
        <v>1749272</v>
      </c>
      <c r="K287" s="37">
        <v>0</v>
      </c>
      <c r="L287" s="12">
        <v>0</v>
      </c>
      <c r="M287" s="13">
        <f>+K287</f>
        <v>0</v>
      </c>
      <c r="N287" s="12">
        <v>0</v>
      </c>
      <c r="O287" s="12">
        <v>0</v>
      </c>
      <c r="P287" s="12">
        <v>0</v>
      </c>
      <c r="Q287" s="12">
        <v>0</v>
      </c>
      <c r="R287" s="12">
        <v>0</v>
      </c>
      <c r="S287" s="12">
        <v>0</v>
      </c>
      <c r="T287" s="12">
        <v>0</v>
      </c>
      <c r="U287" s="12">
        <v>0</v>
      </c>
      <c r="V287" s="13">
        <f>+M287-N287-O287-P287-Q287</f>
        <v>0</v>
      </c>
      <c r="W287" s="14">
        <v>0</v>
      </c>
      <c r="X287" s="14">
        <v>0</v>
      </c>
      <c r="Y287" s="14">
        <v>0</v>
      </c>
      <c r="Z287" s="14">
        <f t="shared" si="57"/>
        <v>0</v>
      </c>
    </row>
    <row r="288" spans="1:26" outlineLevel="1" x14ac:dyDescent="0.35">
      <c r="A288" s="24"/>
      <c r="B288" s="24"/>
      <c r="C288" s="24"/>
      <c r="D288" s="24" t="s">
        <v>491</v>
      </c>
      <c r="E288" s="24"/>
      <c r="F288" s="25"/>
      <c r="G288" s="24"/>
      <c r="H288" s="24"/>
      <c r="I288" s="26"/>
      <c r="J288" s="27">
        <f t="shared" ref="J288:V288" si="73">SUBTOTAL(9,J284:J287)</f>
        <v>81404241</v>
      </c>
      <c r="K288" s="34">
        <f t="shared" si="73"/>
        <v>63394969</v>
      </c>
      <c r="L288" s="27">
        <f t="shared" si="73"/>
        <v>4446193.0199999996</v>
      </c>
      <c r="M288" s="27">
        <f t="shared" si="73"/>
        <v>63394969</v>
      </c>
      <c r="N288" s="27">
        <f t="shared" si="73"/>
        <v>0</v>
      </c>
      <c r="O288" s="27">
        <f t="shared" si="73"/>
        <v>35103189.68</v>
      </c>
      <c r="P288" s="27">
        <f t="shared" si="73"/>
        <v>240599.98</v>
      </c>
      <c r="Q288" s="27">
        <f t="shared" si="73"/>
        <v>9322816.4000000004</v>
      </c>
      <c r="R288" s="27">
        <f t="shared" si="73"/>
        <v>9150028.0999999996</v>
      </c>
      <c r="S288" s="27">
        <f t="shared" si="73"/>
        <v>14282169.92</v>
      </c>
      <c r="T288" s="27">
        <f t="shared" si="73"/>
        <v>18728362.939999998</v>
      </c>
      <c r="U288" s="27">
        <f t="shared" si="73"/>
        <v>0</v>
      </c>
      <c r="V288" s="27">
        <f t="shared" si="73"/>
        <v>18728362.939999998</v>
      </c>
      <c r="W288" s="28">
        <f t="shared" si="54"/>
        <v>0.14705924692541456</v>
      </c>
      <c r="X288" s="28">
        <f t="shared" si="55"/>
        <v>0.14705924692541456</v>
      </c>
      <c r="Y288" s="28">
        <f t="shared" si="56"/>
        <v>0.55751726386994516</v>
      </c>
      <c r="Z288" s="28">
        <f t="shared" si="57"/>
        <v>0.70457651079535966</v>
      </c>
    </row>
    <row r="289" spans="1:26" outlineLevel="2" x14ac:dyDescent="0.35">
      <c r="A289" s="18" t="s">
        <v>29</v>
      </c>
      <c r="B289" s="18" t="s">
        <v>30</v>
      </c>
      <c r="C289" s="18" t="s">
        <v>66</v>
      </c>
      <c r="D289" s="18" t="s">
        <v>69</v>
      </c>
      <c r="E289" s="18" t="s">
        <v>33</v>
      </c>
      <c r="F289" s="19" t="s">
        <v>34</v>
      </c>
      <c r="G289" s="18">
        <v>1120</v>
      </c>
      <c r="H289" s="18">
        <v>3480</v>
      </c>
      <c r="I289" s="20" t="s">
        <v>70</v>
      </c>
      <c r="J289" s="21">
        <v>8250000</v>
      </c>
      <c r="K289" s="21">
        <v>8010000</v>
      </c>
      <c r="L289" s="21">
        <v>6640000</v>
      </c>
      <c r="M289" s="22">
        <f>+K289</f>
        <v>8010000</v>
      </c>
      <c r="N289" s="21">
        <v>0</v>
      </c>
      <c r="O289" s="21">
        <v>250000</v>
      </c>
      <c r="P289" s="21">
        <v>534006.80000000005</v>
      </c>
      <c r="Q289" s="21">
        <v>345938.2</v>
      </c>
      <c r="R289" s="21">
        <v>345938.2</v>
      </c>
      <c r="S289" s="21">
        <v>240055</v>
      </c>
      <c r="T289" s="21">
        <v>6880055</v>
      </c>
      <c r="U289" s="21">
        <v>0</v>
      </c>
      <c r="V289" s="22">
        <f>+M289-N289-O289-P289-Q289</f>
        <v>6880055</v>
      </c>
      <c r="W289" s="23">
        <f t="shared" si="54"/>
        <v>4.3188289637952564E-2</v>
      </c>
      <c r="X289" s="23">
        <f t="shared" si="55"/>
        <v>4.3188289637952564E-2</v>
      </c>
      <c r="Y289" s="23">
        <f t="shared" si="56"/>
        <v>9.7878501872659188E-2</v>
      </c>
      <c r="Z289" s="23">
        <f t="shared" si="57"/>
        <v>0.14106679151061174</v>
      </c>
    </row>
    <row r="290" spans="1:26" outlineLevel="2" x14ac:dyDescent="0.35">
      <c r="A290" s="9" t="s">
        <v>266</v>
      </c>
      <c r="B290" s="9" t="s">
        <v>267</v>
      </c>
      <c r="C290" s="9" t="s">
        <v>66</v>
      </c>
      <c r="D290" s="9" t="s">
        <v>69</v>
      </c>
      <c r="E290" s="9" t="s">
        <v>33</v>
      </c>
      <c r="F290" s="10" t="s">
        <v>34</v>
      </c>
      <c r="G290" s="9">
        <v>1120</v>
      </c>
      <c r="H290" s="9">
        <v>3480</v>
      </c>
      <c r="I290" s="11" t="s">
        <v>70</v>
      </c>
      <c r="J290" s="12">
        <v>100000</v>
      </c>
      <c r="K290" s="12">
        <v>100000</v>
      </c>
      <c r="L290" s="12">
        <v>0</v>
      </c>
      <c r="M290" s="13">
        <f>+K290</f>
        <v>100000</v>
      </c>
      <c r="N290" s="12">
        <v>0</v>
      </c>
      <c r="O290" s="12">
        <v>0</v>
      </c>
      <c r="P290" s="12">
        <v>0</v>
      </c>
      <c r="Q290" s="12">
        <v>24860</v>
      </c>
      <c r="R290" s="12">
        <v>24860</v>
      </c>
      <c r="S290" s="12">
        <v>75140</v>
      </c>
      <c r="T290" s="12">
        <v>75140</v>
      </c>
      <c r="U290" s="12">
        <v>0</v>
      </c>
      <c r="V290" s="13">
        <f>+M290-N290-O290-P290-Q290</f>
        <v>75140</v>
      </c>
      <c r="W290" s="14">
        <f t="shared" si="54"/>
        <v>0.24859999999999999</v>
      </c>
      <c r="X290" s="14">
        <f t="shared" si="55"/>
        <v>0.24859999999999999</v>
      </c>
      <c r="Y290" s="14">
        <f t="shared" si="56"/>
        <v>0</v>
      </c>
      <c r="Z290" s="14">
        <f t="shared" si="57"/>
        <v>0.24859999999999999</v>
      </c>
    </row>
    <row r="291" spans="1:26" outlineLevel="2" x14ac:dyDescent="0.35">
      <c r="A291" s="9" t="s">
        <v>266</v>
      </c>
      <c r="B291" s="9" t="s">
        <v>268</v>
      </c>
      <c r="C291" s="9" t="s">
        <v>66</v>
      </c>
      <c r="D291" s="9" t="s">
        <v>69</v>
      </c>
      <c r="E291" s="9" t="s">
        <v>33</v>
      </c>
      <c r="F291" s="10" t="s">
        <v>34</v>
      </c>
      <c r="G291" s="9">
        <v>1120</v>
      </c>
      <c r="H291" s="9">
        <v>3480</v>
      </c>
      <c r="I291" s="11" t="s">
        <v>70</v>
      </c>
      <c r="J291" s="12">
        <v>87340000</v>
      </c>
      <c r="K291" s="12">
        <v>33410000</v>
      </c>
      <c r="L291" s="12">
        <v>360000</v>
      </c>
      <c r="M291" s="13">
        <f>+K291</f>
        <v>33410000</v>
      </c>
      <c r="N291" s="12">
        <v>30250000</v>
      </c>
      <c r="O291" s="12">
        <v>0</v>
      </c>
      <c r="P291" s="12">
        <v>0</v>
      </c>
      <c r="Q291" s="12">
        <v>0</v>
      </c>
      <c r="R291" s="12">
        <v>0</v>
      </c>
      <c r="S291" s="12">
        <v>2800000</v>
      </c>
      <c r="T291" s="12">
        <v>3160000</v>
      </c>
      <c r="U291" s="12">
        <v>0</v>
      </c>
      <c r="V291" s="13">
        <f>+M291-N291-O291-P291-Q291</f>
        <v>3160000</v>
      </c>
      <c r="W291" s="14">
        <f t="shared" si="54"/>
        <v>0</v>
      </c>
      <c r="X291" s="14">
        <f t="shared" si="55"/>
        <v>0</v>
      </c>
      <c r="Y291" s="14">
        <f t="shared" si="56"/>
        <v>0.9054175396587848</v>
      </c>
      <c r="Z291" s="14">
        <f t="shared" si="57"/>
        <v>0.9054175396587848</v>
      </c>
    </row>
    <row r="292" spans="1:26" outlineLevel="2" x14ac:dyDescent="0.35">
      <c r="A292" s="9" t="s">
        <v>318</v>
      </c>
      <c r="B292" s="9" t="s">
        <v>30</v>
      </c>
      <c r="C292" s="9" t="s">
        <v>66</v>
      </c>
      <c r="D292" s="9" t="s">
        <v>69</v>
      </c>
      <c r="E292" s="9" t="s">
        <v>33</v>
      </c>
      <c r="F292" s="10" t="s">
        <v>34</v>
      </c>
      <c r="G292" s="9">
        <v>1120</v>
      </c>
      <c r="H292" s="9">
        <v>3480</v>
      </c>
      <c r="I292" s="11" t="s">
        <v>70</v>
      </c>
      <c r="J292" s="12">
        <v>328706620</v>
      </c>
      <c r="K292" s="12">
        <v>910768098</v>
      </c>
      <c r="L292" s="12">
        <v>0</v>
      </c>
      <c r="M292" s="13">
        <f>+K292</f>
        <v>910768098</v>
      </c>
      <c r="N292" s="12">
        <v>30538639.48</v>
      </c>
      <c r="O292" s="12">
        <v>56294512.539999999</v>
      </c>
      <c r="P292" s="12">
        <v>0</v>
      </c>
      <c r="Q292" s="12">
        <v>569379466.33000004</v>
      </c>
      <c r="R292" s="12">
        <v>494008466.32999998</v>
      </c>
      <c r="S292" s="12">
        <v>254555479.65000001</v>
      </c>
      <c r="T292" s="12">
        <v>254555479.65000001</v>
      </c>
      <c r="U292" s="12">
        <v>0</v>
      </c>
      <c r="V292" s="13">
        <f>+M292-N292-O292-P292-Q292</f>
        <v>254555479.64999998</v>
      </c>
      <c r="W292" s="14">
        <f t="shared" si="54"/>
        <v>0.62516404294389327</v>
      </c>
      <c r="X292" s="14">
        <f t="shared" si="55"/>
        <v>0.62516404294389327</v>
      </c>
      <c r="Y292" s="14">
        <f t="shared" si="56"/>
        <v>9.5340572655850747E-2</v>
      </c>
      <c r="Z292" s="14">
        <f t="shared" si="57"/>
        <v>0.72050461559974399</v>
      </c>
    </row>
    <row r="293" spans="1:26" outlineLevel="2" x14ac:dyDescent="0.35">
      <c r="A293" s="9" t="s">
        <v>320</v>
      </c>
      <c r="B293" s="9" t="s">
        <v>30</v>
      </c>
      <c r="C293" s="9" t="s">
        <v>66</v>
      </c>
      <c r="D293" s="9" t="s">
        <v>69</v>
      </c>
      <c r="E293" s="9" t="s">
        <v>33</v>
      </c>
      <c r="F293" s="10" t="s">
        <v>34</v>
      </c>
      <c r="G293" s="9">
        <v>1120</v>
      </c>
      <c r="H293" s="9">
        <v>3480</v>
      </c>
      <c r="I293" s="11" t="s">
        <v>70</v>
      </c>
      <c r="J293" s="12">
        <v>9490990</v>
      </c>
      <c r="K293" s="12">
        <v>5520262</v>
      </c>
      <c r="L293" s="12">
        <v>0</v>
      </c>
      <c r="M293" s="13">
        <f>+K293</f>
        <v>5520262</v>
      </c>
      <c r="N293" s="12">
        <v>0</v>
      </c>
      <c r="O293" s="12">
        <v>148057.29999999999</v>
      </c>
      <c r="P293" s="12">
        <v>0</v>
      </c>
      <c r="Q293" s="12">
        <v>4934916.83</v>
      </c>
      <c r="R293" s="12">
        <v>4934916.83</v>
      </c>
      <c r="S293" s="12">
        <v>437287.87</v>
      </c>
      <c r="T293" s="12">
        <v>437287.87</v>
      </c>
      <c r="U293" s="12">
        <v>0</v>
      </c>
      <c r="V293" s="13">
        <f>+M293-N293-O293-P293-Q293</f>
        <v>437287.87000000011</v>
      </c>
      <c r="W293" s="14">
        <f t="shared" ref="W293:W356" si="74">+IF(K293=0,0,Q293/K293)</f>
        <v>0.89396424119000151</v>
      </c>
      <c r="X293" s="14">
        <f t="shared" ref="X293:X356" si="75">+IF(M293=0,0,Q293/M293)</f>
        <v>0.89396424119000151</v>
      </c>
      <c r="Y293" s="14">
        <f t="shared" ref="Y293:Y356" si="76">+IF(M293=0,0,(N293+O293+P293)/M293)</f>
        <v>2.6820701626118468E-2</v>
      </c>
      <c r="Z293" s="14">
        <f t="shared" ref="Z293:Z356" si="77">+X293+Y293</f>
        <v>0.92078494281612</v>
      </c>
    </row>
    <row r="294" spans="1:26" outlineLevel="1" x14ac:dyDescent="0.35">
      <c r="A294" s="24"/>
      <c r="B294" s="24"/>
      <c r="C294" s="24"/>
      <c r="D294" s="24" t="s">
        <v>492</v>
      </c>
      <c r="E294" s="24"/>
      <c r="F294" s="25"/>
      <c r="G294" s="24"/>
      <c r="H294" s="24"/>
      <c r="I294" s="26"/>
      <c r="J294" s="27">
        <f t="shared" ref="J294:V294" si="78">SUBTOTAL(9,J289:J293)</f>
        <v>433887610</v>
      </c>
      <c r="K294" s="27">
        <f t="shared" si="78"/>
        <v>957808360</v>
      </c>
      <c r="L294" s="27">
        <f t="shared" si="78"/>
        <v>7000000</v>
      </c>
      <c r="M294" s="27">
        <f t="shared" si="78"/>
        <v>957808360</v>
      </c>
      <c r="N294" s="27">
        <f t="shared" si="78"/>
        <v>60788639.480000004</v>
      </c>
      <c r="O294" s="27">
        <f t="shared" si="78"/>
        <v>56692569.839999996</v>
      </c>
      <c r="P294" s="27">
        <f t="shared" si="78"/>
        <v>534006.80000000005</v>
      </c>
      <c r="Q294" s="27">
        <f t="shared" si="78"/>
        <v>574685181.36000013</v>
      </c>
      <c r="R294" s="27">
        <f t="shared" si="78"/>
        <v>499314181.35999995</v>
      </c>
      <c r="S294" s="27">
        <f t="shared" si="78"/>
        <v>258107962.52000001</v>
      </c>
      <c r="T294" s="27">
        <f t="shared" si="78"/>
        <v>265107962.52000001</v>
      </c>
      <c r="U294" s="27">
        <f t="shared" si="78"/>
        <v>0</v>
      </c>
      <c r="V294" s="27">
        <f t="shared" si="78"/>
        <v>265107962.51999998</v>
      </c>
      <c r="W294" s="28">
        <f t="shared" si="74"/>
        <v>0.60000017264413952</v>
      </c>
      <c r="X294" s="28">
        <f t="shared" si="75"/>
        <v>0.60000017264413952</v>
      </c>
      <c r="Y294" s="28">
        <f t="shared" si="76"/>
        <v>0.12321380878321002</v>
      </c>
      <c r="Z294" s="28">
        <f t="shared" si="77"/>
        <v>0.72321398142734949</v>
      </c>
    </row>
    <row r="295" spans="1:26" outlineLevel="2" x14ac:dyDescent="0.35">
      <c r="A295" s="18" t="s">
        <v>199</v>
      </c>
      <c r="B295" s="18" t="s">
        <v>30</v>
      </c>
      <c r="C295" s="18" t="s">
        <v>66</v>
      </c>
      <c r="D295" s="18" t="s">
        <v>215</v>
      </c>
      <c r="E295" s="18" t="s">
        <v>33</v>
      </c>
      <c r="F295" s="19" t="s">
        <v>34</v>
      </c>
      <c r="G295" s="18">
        <v>1120</v>
      </c>
      <c r="H295" s="18">
        <v>3480</v>
      </c>
      <c r="I295" s="20" t="s">
        <v>216</v>
      </c>
      <c r="J295" s="21">
        <v>1250000</v>
      </c>
      <c r="K295" s="21">
        <v>1250000</v>
      </c>
      <c r="L295" s="21">
        <v>0</v>
      </c>
      <c r="M295" s="22">
        <f>+K295</f>
        <v>1250000</v>
      </c>
      <c r="N295" s="21">
        <v>0</v>
      </c>
      <c r="O295" s="21">
        <v>1250000</v>
      </c>
      <c r="P295" s="21">
        <v>0</v>
      </c>
      <c r="Q295" s="21">
        <v>0</v>
      </c>
      <c r="R295" s="21">
        <v>0</v>
      </c>
      <c r="S295" s="21">
        <v>0</v>
      </c>
      <c r="T295" s="21">
        <v>0</v>
      </c>
      <c r="U295" s="21">
        <v>0</v>
      </c>
      <c r="V295" s="22">
        <f>+M295-N295-O295-P295-Q295</f>
        <v>0</v>
      </c>
      <c r="W295" s="23">
        <f t="shared" si="74"/>
        <v>0</v>
      </c>
      <c r="X295" s="23">
        <f t="shared" si="75"/>
        <v>0</v>
      </c>
      <c r="Y295" s="23">
        <f t="shared" si="76"/>
        <v>1</v>
      </c>
      <c r="Z295" s="23">
        <f t="shared" si="77"/>
        <v>1</v>
      </c>
    </row>
    <row r="296" spans="1:26" outlineLevel="1" x14ac:dyDescent="0.35">
      <c r="A296" s="24"/>
      <c r="B296" s="24"/>
      <c r="C296" s="24"/>
      <c r="D296" s="24" t="s">
        <v>493</v>
      </c>
      <c r="E296" s="24"/>
      <c r="F296" s="25"/>
      <c r="G296" s="24"/>
      <c r="H296" s="24"/>
      <c r="I296" s="26"/>
      <c r="J296" s="27">
        <f t="shared" ref="J296:V296" si="79">SUBTOTAL(9,J295:J295)</f>
        <v>1250000</v>
      </c>
      <c r="K296" s="27">
        <f t="shared" si="79"/>
        <v>1250000</v>
      </c>
      <c r="L296" s="27">
        <f t="shared" si="79"/>
        <v>0</v>
      </c>
      <c r="M296" s="27">
        <f t="shared" si="79"/>
        <v>1250000</v>
      </c>
      <c r="N296" s="27">
        <f t="shared" si="79"/>
        <v>0</v>
      </c>
      <c r="O296" s="27">
        <f t="shared" si="79"/>
        <v>1250000</v>
      </c>
      <c r="P296" s="27">
        <f t="shared" si="79"/>
        <v>0</v>
      </c>
      <c r="Q296" s="27">
        <f t="shared" si="79"/>
        <v>0</v>
      </c>
      <c r="R296" s="27">
        <f t="shared" si="79"/>
        <v>0</v>
      </c>
      <c r="S296" s="27">
        <f t="shared" si="79"/>
        <v>0</v>
      </c>
      <c r="T296" s="27">
        <f t="shared" si="79"/>
        <v>0</v>
      </c>
      <c r="U296" s="27">
        <f t="shared" si="79"/>
        <v>0</v>
      </c>
      <c r="V296" s="27">
        <f t="shared" si="79"/>
        <v>0</v>
      </c>
      <c r="W296" s="28">
        <f t="shared" si="74"/>
        <v>0</v>
      </c>
      <c r="X296" s="28">
        <f t="shared" si="75"/>
        <v>0</v>
      </c>
      <c r="Y296" s="28">
        <f t="shared" si="76"/>
        <v>1</v>
      </c>
      <c r="Z296" s="28">
        <f t="shared" si="77"/>
        <v>1</v>
      </c>
    </row>
    <row r="297" spans="1:26" ht="26" outlineLevel="2" x14ac:dyDescent="0.35">
      <c r="A297" s="18" t="s">
        <v>199</v>
      </c>
      <c r="B297" s="18" t="s">
        <v>30</v>
      </c>
      <c r="C297" s="18" t="s">
        <v>66</v>
      </c>
      <c r="D297" s="18" t="s">
        <v>217</v>
      </c>
      <c r="E297" s="18" t="s">
        <v>33</v>
      </c>
      <c r="F297" s="19" t="s">
        <v>34</v>
      </c>
      <c r="G297" s="18">
        <v>1120</v>
      </c>
      <c r="H297" s="18">
        <v>3480</v>
      </c>
      <c r="I297" s="20" t="s">
        <v>218</v>
      </c>
      <c r="J297" s="21">
        <v>67868301</v>
      </c>
      <c r="K297" s="21">
        <v>42188671</v>
      </c>
      <c r="L297" s="21">
        <v>0</v>
      </c>
      <c r="M297" s="22">
        <f>+K297</f>
        <v>42188671</v>
      </c>
      <c r="N297" s="21">
        <v>3964463.88</v>
      </c>
      <c r="O297" s="21">
        <v>6850567.0099999998</v>
      </c>
      <c r="P297" s="21">
        <v>0</v>
      </c>
      <c r="Q297" s="21">
        <v>28036545.699999999</v>
      </c>
      <c r="R297" s="21">
        <v>28036545.699999999</v>
      </c>
      <c r="S297" s="21">
        <v>3337094.41</v>
      </c>
      <c r="T297" s="21">
        <v>3337094.41</v>
      </c>
      <c r="U297" s="21">
        <v>0</v>
      </c>
      <c r="V297" s="22">
        <f>+M297-N297-O297-P297-Q297</f>
        <v>3337094.41</v>
      </c>
      <c r="W297" s="23">
        <f t="shared" si="74"/>
        <v>0.66455152616682334</v>
      </c>
      <c r="X297" s="23">
        <f t="shared" si="75"/>
        <v>0.66455152616682334</v>
      </c>
      <c r="Y297" s="23">
        <f t="shared" si="76"/>
        <v>0.25634917226949389</v>
      </c>
      <c r="Z297" s="23">
        <f t="shared" si="77"/>
        <v>0.92090069843631728</v>
      </c>
    </row>
    <row r="298" spans="1:26" ht="26" outlineLevel="2" x14ac:dyDescent="0.35">
      <c r="A298" s="9" t="s">
        <v>266</v>
      </c>
      <c r="B298" s="9" t="s">
        <v>267</v>
      </c>
      <c r="C298" s="9" t="s">
        <v>66</v>
      </c>
      <c r="D298" s="9" t="s">
        <v>217</v>
      </c>
      <c r="E298" s="9" t="s">
        <v>33</v>
      </c>
      <c r="F298" s="10" t="s">
        <v>34</v>
      </c>
      <c r="G298" s="9">
        <v>1120</v>
      </c>
      <c r="H298" s="9">
        <v>3480</v>
      </c>
      <c r="I298" s="11" t="s">
        <v>218</v>
      </c>
      <c r="J298" s="12">
        <v>796487</v>
      </c>
      <c r="K298" s="12">
        <v>796487</v>
      </c>
      <c r="L298" s="12">
        <v>492687.8</v>
      </c>
      <c r="M298" s="13">
        <f>+K298</f>
        <v>796487</v>
      </c>
      <c r="N298" s="12">
        <v>0</v>
      </c>
      <c r="O298" s="12">
        <v>0</v>
      </c>
      <c r="P298" s="12">
        <v>0</v>
      </c>
      <c r="Q298" s="12">
        <v>193543.47</v>
      </c>
      <c r="R298" s="12">
        <v>193543.47</v>
      </c>
      <c r="S298" s="12">
        <v>110255.73</v>
      </c>
      <c r="T298" s="12">
        <v>602943.53</v>
      </c>
      <c r="U298" s="12">
        <v>0</v>
      </c>
      <c r="V298" s="13">
        <f>+M298-N298-O298-P298-Q298</f>
        <v>602943.53</v>
      </c>
      <c r="W298" s="14">
        <f t="shared" si="74"/>
        <v>0.2429963954213942</v>
      </c>
      <c r="X298" s="14">
        <f t="shared" si="75"/>
        <v>0.2429963954213942</v>
      </c>
      <c r="Y298" s="14">
        <f t="shared" si="76"/>
        <v>0</v>
      </c>
      <c r="Z298" s="14">
        <f t="shared" si="77"/>
        <v>0.2429963954213942</v>
      </c>
    </row>
    <row r="299" spans="1:26" ht="26" outlineLevel="2" x14ac:dyDescent="0.35">
      <c r="A299" s="9" t="s">
        <v>266</v>
      </c>
      <c r="B299" s="9" t="s">
        <v>295</v>
      </c>
      <c r="C299" s="9" t="s">
        <v>66</v>
      </c>
      <c r="D299" s="9" t="s">
        <v>217</v>
      </c>
      <c r="E299" s="9" t="s">
        <v>33</v>
      </c>
      <c r="F299" s="10" t="s">
        <v>34</v>
      </c>
      <c r="G299" s="9">
        <v>1120</v>
      </c>
      <c r="H299" s="9">
        <v>3480</v>
      </c>
      <c r="I299" s="11" t="s">
        <v>218</v>
      </c>
      <c r="J299" s="12">
        <v>2154000</v>
      </c>
      <c r="K299" s="12">
        <v>2154000</v>
      </c>
      <c r="L299" s="12">
        <v>1200000</v>
      </c>
      <c r="M299" s="13">
        <f>+K299</f>
        <v>2154000</v>
      </c>
      <c r="N299" s="12">
        <v>0</v>
      </c>
      <c r="O299" s="12">
        <v>0</v>
      </c>
      <c r="P299" s="12">
        <v>0</v>
      </c>
      <c r="Q299" s="12">
        <v>653769.78</v>
      </c>
      <c r="R299" s="12">
        <v>580621.89</v>
      </c>
      <c r="S299" s="12">
        <v>300230.21999999997</v>
      </c>
      <c r="T299" s="12">
        <v>1500230.22</v>
      </c>
      <c r="U299" s="12">
        <v>0</v>
      </c>
      <c r="V299" s="13">
        <f>+M299-N299-O299-P299-Q299</f>
        <v>1500230.22</v>
      </c>
      <c r="W299" s="14">
        <f t="shared" si="74"/>
        <v>0.30351428969359334</v>
      </c>
      <c r="X299" s="14">
        <f t="shared" si="75"/>
        <v>0.30351428969359334</v>
      </c>
      <c r="Y299" s="14">
        <f t="shared" si="76"/>
        <v>0</v>
      </c>
      <c r="Z299" s="14">
        <f t="shared" si="77"/>
        <v>0.30351428969359334</v>
      </c>
    </row>
    <row r="300" spans="1:26" outlineLevel="1" x14ac:dyDescent="0.35">
      <c r="A300" s="24"/>
      <c r="B300" s="24"/>
      <c r="C300" s="24"/>
      <c r="D300" s="24" t="s">
        <v>494</v>
      </c>
      <c r="E300" s="24"/>
      <c r="F300" s="25"/>
      <c r="G300" s="24"/>
      <c r="H300" s="24"/>
      <c r="I300" s="26"/>
      <c r="J300" s="27">
        <f t="shared" ref="J300:V300" si="80">SUBTOTAL(9,J297:J299)</f>
        <v>70818788</v>
      </c>
      <c r="K300" s="27">
        <f t="shared" si="80"/>
        <v>45139158</v>
      </c>
      <c r="L300" s="27">
        <f t="shared" si="80"/>
        <v>1692687.8</v>
      </c>
      <c r="M300" s="27">
        <f t="shared" si="80"/>
        <v>45139158</v>
      </c>
      <c r="N300" s="27">
        <f t="shared" si="80"/>
        <v>3964463.88</v>
      </c>
      <c r="O300" s="27">
        <f t="shared" si="80"/>
        <v>6850567.0099999998</v>
      </c>
      <c r="P300" s="27">
        <f t="shared" si="80"/>
        <v>0</v>
      </c>
      <c r="Q300" s="27">
        <f t="shared" si="80"/>
        <v>28883858.949999999</v>
      </c>
      <c r="R300" s="27">
        <f t="shared" si="80"/>
        <v>28810711.059999999</v>
      </c>
      <c r="S300" s="27">
        <f t="shared" si="80"/>
        <v>3747580.3600000003</v>
      </c>
      <c r="T300" s="27">
        <f t="shared" si="80"/>
        <v>5440268.1600000001</v>
      </c>
      <c r="U300" s="27">
        <f t="shared" si="80"/>
        <v>0</v>
      </c>
      <c r="V300" s="27">
        <f t="shared" si="80"/>
        <v>5440268.1600000001</v>
      </c>
      <c r="W300" s="28">
        <f t="shared" si="74"/>
        <v>0.63988475261324107</v>
      </c>
      <c r="X300" s="28">
        <f t="shared" si="75"/>
        <v>0.63988475261324107</v>
      </c>
      <c r="Y300" s="28">
        <f t="shared" si="76"/>
        <v>0.2395931020689398</v>
      </c>
      <c r="Z300" s="28">
        <f t="shared" si="77"/>
        <v>0.87947785468218087</v>
      </c>
    </row>
    <row r="301" spans="1:26" outlineLevel="2" x14ac:dyDescent="0.35">
      <c r="A301" s="18" t="s">
        <v>29</v>
      </c>
      <c r="B301" s="18" t="s">
        <v>30</v>
      </c>
      <c r="C301" s="18" t="s">
        <v>66</v>
      </c>
      <c r="D301" s="18" t="s">
        <v>71</v>
      </c>
      <c r="E301" s="18" t="s">
        <v>33</v>
      </c>
      <c r="F301" s="19" t="s">
        <v>34</v>
      </c>
      <c r="G301" s="18">
        <v>1120</v>
      </c>
      <c r="H301" s="18">
        <v>3480</v>
      </c>
      <c r="I301" s="20" t="s">
        <v>72</v>
      </c>
      <c r="J301" s="21">
        <v>65804000</v>
      </c>
      <c r="K301" s="21">
        <v>18450000</v>
      </c>
      <c r="L301" s="21">
        <v>0</v>
      </c>
      <c r="M301" s="22">
        <f>+K301</f>
        <v>18450000</v>
      </c>
      <c r="N301" s="21">
        <v>0</v>
      </c>
      <c r="O301" s="21">
        <v>3475736.26</v>
      </c>
      <c r="P301" s="21">
        <v>0</v>
      </c>
      <c r="Q301" s="21">
        <v>6299949.7800000003</v>
      </c>
      <c r="R301" s="21">
        <v>6299949.7800000003</v>
      </c>
      <c r="S301" s="21">
        <v>8674313.9600000009</v>
      </c>
      <c r="T301" s="21">
        <v>8674313.9600000009</v>
      </c>
      <c r="U301" s="21">
        <v>0</v>
      </c>
      <c r="V301" s="22">
        <f>+M301-N301-O301-P301-Q301</f>
        <v>8674313.9600000009</v>
      </c>
      <c r="W301" s="23">
        <f t="shared" si="74"/>
        <v>0.34146069268292684</v>
      </c>
      <c r="X301" s="23">
        <f t="shared" si="75"/>
        <v>0.34146069268292684</v>
      </c>
      <c r="Y301" s="23">
        <f t="shared" si="76"/>
        <v>0.1883867891598916</v>
      </c>
      <c r="Z301" s="23">
        <f t="shared" si="77"/>
        <v>0.52984748184281849</v>
      </c>
    </row>
    <row r="302" spans="1:26" outlineLevel="2" x14ac:dyDescent="0.35">
      <c r="A302" s="9" t="s">
        <v>199</v>
      </c>
      <c r="B302" s="9" t="s">
        <v>30</v>
      </c>
      <c r="C302" s="9" t="s">
        <v>66</v>
      </c>
      <c r="D302" s="9" t="s">
        <v>71</v>
      </c>
      <c r="E302" s="9" t="s">
        <v>33</v>
      </c>
      <c r="F302" s="10" t="s">
        <v>34</v>
      </c>
      <c r="G302" s="9">
        <v>1120</v>
      </c>
      <c r="H302" s="9">
        <v>3480</v>
      </c>
      <c r="I302" s="11" t="s">
        <v>72</v>
      </c>
      <c r="J302" s="12">
        <v>178080747</v>
      </c>
      <c r="K302" s="12">
        <v>15761517</v>
      </c>
      <c r="L302" s="12">
        <v>14839717</v>
      </c>
      <c r="M302" s="13">
        <f>+K302</f>
        <v>15761517</v>
      </c>
      <c r="N302" s="12">
        <v>921800</v>
      </c>
      <c r="O302" s="12">
        <v>0</v>
      </c>
      <c r="P302" s="12">
        <v>0</v>
      </c>
      <c r="Q302" s="12">
        <v>0</v>
      </c>
      <c r="R302" s="12">
        <v>0</v>
      </c>
      <c r="S302" s="12">
        <v>0</v>
      </c>
      <c r="T302" s="12">
        <v>14839717</v>
      </c>
      <c r="U302" s="12">
        <v>0</v>
      </c>
      <c r="V302" s="13">
        <f>+M302-N302-O302-P302-Q302</f>
        <v>14839717</v>
      </c>
      <c r="W302" s="14">
        <f t="shared" si="74"/>
        <v>0</v>
      </c>
      <c r="X302" s="14">
        <f t="shared" si="75"/>
        <v>0</v>
      </c>
      <c r="Y302" s="14">
        <f t="shared" si="76"/>
        <v>5.8484218238637815E-2</v>
      </c>
      <c r="Z302" s="14">
        <f t="shared" si="77"/>
        <v>5.8484218238637815E-2</v>
      </c>
    </row>
    <row r="303" spans="1:26" outlineLevel="2" x14ac:dyDescent="0.35">
      <c r="A303" s="9" t="s">
        <v>318</v>
      </c>
      <c r="B303" s="9" t="s">
        <v>30</v>
      </c>
      <c r="C303" s="9" t="s">
        <v>66</v>
      </c>
      <c r="D303" s="9" t="s">
        <v>71</v>
      </c>
      <c r="E303" s="9" t="s">
        <v>33</v>
      </c>
      <c r="F303" s="10" t="s">
        <v>34</v>
      </c>
      <c r="G303" s="9">
        <v>1120</v>
      </c>
      <c r="H303" s="9">
        <v>3480</v>
      </c>
      <c r="I303" s="11" t="s">
        <v>72</v>
      </c>
      <c r="J303" s="12">
        <v>1306761274</v>
      </c>
      <c r="K303" s="12">
        <v>773089049</v>
      </c>
      <c r="L303" s="12">
        <v>0</v>
      </c>
      <c r="M303" s="13">
        <f>+K303</f>
        <v>773089049</v>
      </c>
      <c r="N303" s="12">
        <v>330471617.75999999</v>
      </c>
      <c r="O303" s="12">
        <v>219977849.87</v>
      </c>
      <c r="P303" s="12">
        <v>0</v>
      </c>
      <c r="Q303" s="12">
        <v>0</v>
      </c>
      <c r="R303" s="12">
        <v>0</v>
      </c>
      <c r="S303" s="12">
        <v>222639581.37</v>
      </c>
      <c r="T303" s="12">
        <v>222639581.37</v>
      </c>
      <c r="U303" s="12">
        <v>0</v>
      </c>
      <c r="V303" s="13">
        <f>+M303-N303-O303-P303-Q303</f>
        <v>222639581.37</v>
      </c>
      <c r="W303" s="14">
        <f t="shared" si="74"/>
        <v>0</v>
      </c>
      <c r="X303" s="14">
        <f t="shared" si="75"/>
        <v>0</v>
      </c>
      <c r="Y303" s="14">
        <f t="shared" si="76"/>
        <v>0.71201301886504931</v>
      </c>
      <c r="Z303" s="14">
        <f t="shared" si="77"/>
        <v>0.71201301886504931</v>
      </c>
    </row>
    <row r="304" spans="1:26" outlineLevel="1" x14ac:dyDescent="0.35">
      <c r="A304" s="24"/>
      <c r="B304" s="24"/>
      <c r="C304" s="24"/>
      <c r="D304" s="24" t="s">
        <v>495</v>
      </c>
      <c r="E304" s="24"/>
      <c r="F304" s="25"/>
      <c r="G304" s="24"/>
      <c r="H304" s="24"/>
      <c r="I304" s="26"/>
      <c r="J304" s="27">
        <f t="shared" ref="J304:V304" si="81">SUBTOTAL(9,J301:J303)</f>
        <v>1550646021</v>
      </c>
      <c r="K304" s="27">
        <f t="shared" si="81"/>
        <v>807300566</v>
      </c>
      <c r="L304" s="27">
        <f t="shared" si="81"/>
        <v>14839717</v>
      </c>
      <c r="M304" s="27">
        <f t="shared" si="81"/>
        <v>807300566</v>
      </c>
      <c r="N304" s="27">
        <f t="shared" si="81"/>
        <v>331393417.75999999</v>
      </c>
      <c r="O304" s="27">
        <f t="shared" si="81"/>
        <v>223453586.13</v>
      </c>
      <c r="P304" s="27">
        <f t="shared" si="81"/>
        <v>0</v>
      </c>
      <c r="Q304" s="27">
        <f t="shared" si="81"/>
        <v>6299949.7800000003</v>
      </c>
      <c r="R304" s="27">
        <f t="shared" si="81"/>
        <v>6299949.7800000003</v>
      </c>
      <c r="S304" s="27">
        <f t="shared" si="81"/>
        <v>231313895.33000001</v>
      </c>
      <c r="T304" s="27">
        <f t="shared" si="81"/>
        <v>246153612.33000001</v>
      </c>
      <c r="U304" s="27">
        <f t="shared" si="81"/>
        <v>0</v>
      </c>
      <c r="V304" s="27">
        <f t="shared" si="81"/>
        <v>246153612.33000001</v>
      </c>
      <c r="W304" s="28">
        <f t="shared" si="74"/>
        <v>7.8037227339191537E-3</v>
      </c>
      <c r="X304" s="28">
        <f t="shared" si="75"/>
        <v>7.8037227339191537E-3</v>
      </c>
      <c r="Y304" s="28">
        <f t="shared" si="76"/>
        <v>0.68728677676908745</v>
      </c>
      <c r="Z304" s="28">
        <f t="shared" si="77"/>
        <v>0.69509049950300661</v>
      </c>
    </row>
    <row r="305" spans="1:26" ht="39" outlineLevel="2" x14ac:dyDescent="0.35">
      <c r="A305" s="18" t="s">
        <v>29</v>
      </c>
      <c r="B305" s="18" t="s">
        <v>30</v>
      </c>
      <c r="C305" s="18" t="s">
        <v>66</v>
      </c>
      <c r="D305" s="18" t="s">
        <v>73</v>
      </c>
      <c r="E305" s="18" t="s">
        <v>33</v>
      </c>
      <c r="F305" s="19" t="s">
        <v>34</v>
      </c>
      <c r="G305" s="18">
        <v>1120</v>
      </c>
      <c r="H305" s="18">
        <v>3480</v>
      </c>
      <c r="I305" s="20" t="s">
        <v>74</v>
      </c>
      <c r="J305" s="21">
        <v>12709375</v>
      </c>
      <c r="K305" s="21">
        <v>5000000</v>
      </c>
      <c r="L305" s="21">
        <v>0</v>
      </c>
      <c r="M305" s="22">
        <f>+K305</f>
        <v>5000000</v>
      </c>
      <c r="N305" s="21">
        <v>0</v>
      </c>
      <c r="O305" s="21">
        <v>0</v>
      </c>
      <c r="P305" s="21">
        <v>0</v>
      </c>
      <c r="Q305" s="21">
        <v>0</v>
      </c>
      <c r="R305" s="21">
        <v>0</v>
      </c>
      <c r="S305" s="21">
        <v>5000000</v>
      </c>
      <c r="T305" s="21">
        <v>5000000</v>
      </c>
      <c r="U305" s="21">
        <v>0</v>
      </c>
      <c r="V305" s="22">
        <f>+M305-N305-O305-P305-Q305</f>
        <v>5000000</v>
      </c>
      <c r="W305" s="23">
        <f t="shared" si="74"/>
        <v>0</v>
      </c>
      <c r="X305" s="23">
        <f t="shared" si="75"/>
        <v>0</v>
      </c>
      <c r="Y305" s="23">
        <f t="shared" si="76"/>
        <v>0</v>
      </c>
      <c r="Z305" s="23">
        <f t="shared" si="77"/>
        <v>0</v>
      </c>
    </row>
    <row r="306" spans="1:26" ht="39" outlineLevel="2" x14ac:dyDescent="0.35">
      <c r="A306" s="9" t="s">
        <v>266</v>
      </c>
      <c r="B306" s="9" t="s">
        <v>267</v>
      </c>
      <c r="C306" s="9" t="s">
        <v>66</v>
      </c>
      <c r="D306" s="9" t="s">
        <v>73</v>
      </c>
      <c r="E306" s="9" t="s">
        <v>33</v>
      </c>
      <c r="F306" s="10" t="s">
        <v>34</v>
      </c>
      <c r="G306" s="9">
        <v>1120</v>
      </c>
      <c r="H306" s="9">
        <v>3480</v>
      </c>
      <c r="I306" s="11" t="s">
        <v>74</v>
      </c>
      <c r="J306" s="12">
        <v>2000000</v>
      </c>
      <c r="K306" s="12">
        <v>2000000</v>
      </c>
      <c r="L306" s="12">
        <v>1700000</v>
      </c>
      <c r="M306" s="13">
        <f>+K306</f>
        <v>2000000</v>
      </c>
      <c r="N306" s="12">
        <v>0</v>
      </c>
      <c r="O306" s="12">
        <v>0</v>
      </c>
      <c r="P306" s="12">
        <v>0</v>
      </c>
      <c r="Q306" s="12">
        <v>0</v>
      </c>
      <c r="R306" s="12">
        <v>0</v>
      </c>
      <c r="S306" s="12">
        <v>300000</v>
      </c>
      <c r="T306" s="12">
        <v>2000000</v>
      </c>
      <c r="U306" s="12">
        <v>0</v>
      </c>
      <c r="V306" s="13">
        <f>+M306-N306-O306-P306-Q306</f>
        <v>2000000</v>
      </c>
      <c r="W306" s="14">
        <f t="shared" si="74"/>
        <v>0</v>
      </c>
      <c r="X306" s="14">
        <f t="shared" si="75"/>
        <v>0</v>
      </c>
      <c r="Y306" s="14">
        <f t="shared" si="76"/>
        <v>0</v>
      </c>
      <c r="Z306" s="14">
        <f t="shared" si="77"/>
        <v>0</v>
      </c>
    </row>
    <row r="307" spans="1:26" outlineLevel="1" x14ac:dyDescent="0.35">
      <c r="A307" s="24"/>
      <c r="B307" s="24"/>
      <c r="C307" s="24"/>
      <c r="D307" s="24" t="s">
        <v>496</v>
      </c>
      <c r="E307" s="24"/>
      <c r="F307" s="25"/>
      <c r="G307" s="24"/>
      <c r="H307" s="24"/>
      <c r="I307" s="26"/>
      <c r="J307" s="27">
        <f t="shared" ref="J307:V307" si="82">SUBTOTAL(9,J305:J306)</f>
        <v>14709375</v>
      </c>
      <c r="K307" s="27">
        <f t="shared" si="82"/>
        <v>7000000</v>
      </c>
      <c r="L307" s="27">
        <f t="shared" si="82"/>
        <v>1700000</v>
      </c>
      <c r="M307" s="27">
        <f t="shared" si="82"/>
        <v>7000000</v>
      </c>
      <c r="N307" s="27">
        <f t="shared" si="82"/>
        <v>0</v>
      </c>
      <c r="O307" s="27">
        <f t="shared" si="82"/>
        <v>0</v>
      </c>
      <c r="P307" s="27">
        <f t="shared" si="82"/>
        <v>0</v>
      </c>
      <c r="Q307" s="27">
        <f t="shared" si="82"/>
        <v>0</v>
      </c>
      <c r="R307" s="27">
        <f t="shared" si="82"/>
        <v>0</v>
      </c>
      <c r="S307" s="27">
        <f t="shared" si="82"/>
        <v>5300000</v>
      </c>
      <c r="T307" s="27">
        <f t="shared" si="82"/>
        <v>7000000</v>
      </c>
      <c r="U307" s="27">
        <f t="shared" si="82"/>
        <v>0</v>
      </c>
      <c r="V307" s="27">
        <f t="shared" si="82"/>
        <v>7000000</v>
      </c>
      <c r="W307" s="28">
        <f t="shared" si="74"/>
        <v>0</v>
      </c>
      <c r="X307" s="28">
        <f t="shared" si="75"/>
        <v>0</v>
      </c>
      <c r="Y307" s="28">
        <f t="shared" si="76"/>
        <v>0</v>
      </c>
      <c r="Z307" s="28">
        <f t="shared" si="77"/>
        <v>0</v>
      </c>
    </row>
    <row r="308" spans="1:26" ht="91" outlineLevel="2" x14ac:dyDescent="0.35">
      <c r="A308" s="18" t="s">
        <v>199</v>
      </c>
      <c r="B308" s="18" t="s">
        <v>30</v>
      </c>
      <c r="C308" s="18" t="s">
        <v>66</v>
      </c>
      <c r="D308" s="18" t="s">
        <v>219</v>
      </c>
      <c r="E308" s="18" t="s">
        <v>33</v>
      </c>
      <c r="F308" s="19" t="s">
        <v>34</v>
      </c>
      <c r="G308" s="18">
        <v>1120</v>
      </c>
      <c r="H308" s="18">
        <v>3480</v>
      </c>
      <c r="I308" s="20" t="s">
        <v>220</v>
      </c>
      <c r="J308" s="21">
        <v>25000000</v>
      </c>
      <c r="K308" s="21">
        <v>15000000</v>
      </c>
      <c r="L308" s="21">
        <v>0</v>
      </c>
      <c r="M308" s="22">
        <f>+K308</f>
        <v>15000000</v>
      </c>
      <c r="N308" s="21">
        <v>14924562.039999999</v>
      </c>
      <c r="O308" s="21">
        <v>0</v>
      </c>
      <c r="P308" s="21">
        <v>0</v>
      </c>
      <c r="Q308" s="21">
        <v>0</v>
      </c>
      <c r="R308" s="21">
        <v>0</v>
      </c>
      <c r="S308" s="21">
        <v>75437.960000000006</v>
      </c>
      <c r="T308" s="21">
        <v>75437.960000000006</v>
      </c>
      <c r="U308" s="21">
        <v>0</v>
      </c>
      <c r="V308" s="22">
        <f>+M308-N308-O308-P308-Q308</f>
        <v>75437.960000000894</v>
      </c>
      <c r="W308" s="23">
        <f t="shared" si="74"/>
        <v>0</v>
      </c>
      <c r="X308" s="23">
        <f t="shared" si="75"/>
        <v>0</v>
      </c>
      <c r="Y308" s="23">
        <f t="shared" si="76"/>
        <v>0.9949708026666666</v>
      </c>
      <c r="Z308" s="23">
        <f t="shared" si="77"/>
        <v>0.9949708026666666</v>
      </c>
    </row>
    <row r="309" spans="1:26" ht="156" outlineLevel="2" x14ac:dyDescent="0.35">
      <c r="A309" s="9" t="s">
        <v>304</v>
      </c>
      <c r="B309" s="9" t="s">
        <v>30</v>
      </c>
      <c r="C309" s="9" t="s">
        <v>66</v>
      </c>
      <c r="D309" s="9" t="s">
        <v>219</v>
      </c>
      <c r="E309" s="9" t="s">
        <v>33</v>
      </c>
      <c r="F309" s="10" t="s">
        <v>34</v>
      </c>
      <c r="G309" s="9">
        <v>1120</v>
      </c>
      <c r="H309" s="9">
        <v>3480</v>
      </c>
      <c r="I309" s="11" t="s">
        <v>305</v>
      </c>
      <c r="J309" s="12">
        <v>500908470</v>
      </c>
      <c r="K309" s="12">
        <v>374078947</v>
      </c>
      <c r="L309" s="12">
        <v>133142264.51000001</v>
      </c>
      <c r="M309" s="13">
        <f>+K309</f>
        <v>374078947</v>
      </c>
      <c r="N309" s="12">
        <v>0</v>
      </c>
      <c r="O309" s="12">
        <v>186288778.78999999</v>
      </c>
      <c r="P309" s="12">
        <v>6060268.5099999998</v>
      </c>
      <c r="Q309" s="12">
        <v>48587630.979999997</v>
      </c>
      <c r="R309" s="12">
        <v>48587630.979999997</v>
      </c>
      <c r="S309" s="12">
        <v>3.78</v>
      </c>
      <c r="T309" s="12">
        <v>133142268.72</v>
      </c>
      <c r="U309" s="12">
        <v>0</v>
      </c>
      <c r="V309" s="13">
        <f>+M309-N309-O309-P309-Q309</f>
        <v>133142268.72000003</v>
      </c>
      <c r="W309" s="14">
        <f t="shared" si="74"/>
        <v>0.12988603440439003</v>
      </c>
      <c r="X309" s="14">
        <f t="shared" si="75"/>
        <v>0.12988603440439003</v>
      </c>
      <c r="Y309" s="14">
        <f t="shared" si="76"/>
        <v>0.5141937252619565</v>
      </c>
      <c r="Z309" s="14">
        <f t="shared" si="77"/>
        <v>0.64407975966634656</v>
      </c>
    </row>
    <row r="310" spans="1:26" outlineLevel="1" x14ac:dyDescent="0.35">
      <c r="A310" s="24"/>
      <c r="B310" s="24"/>
      <c r="C310" s="24"/>
      <c r="D310" s="24" t="s">
        <v>497</v>
      </c>
      <c r="E310" s="24"/>
      <c r="F310" s="25"/>
      <c r="G310" s="24"/>
      <c r="H310" s="24"/>
      <c r="I310" s="26"/>
      <c r="J310" s="27">
        <f t="shared" ref="J310:V310" si="83">SUBTOTAL(9,J308:J309)</f>
        <v>525908470</v>
      </c>
      <c r="K310" s="27">
        <f t="shared" si="83"/>
        <v>389078947</v>
      </c>
      <c r="L310" s="27">
        <f t="shared" si="83"/>
        <v>133142264.51000001</v>
      </c>
      <c r="M310" s="27">
        <f t="shared" si="83"/>
        <v>389078947</v>
      </c>
      <c r="N310" s="27">
        <f t="shared" si="83"/>
        <v>14924562.039999999</v>
      </c>
      <c r="O310" s="27">
        <f t="shared" si="83"/>
        <v>186288778.78999999</v>
      </c>
      <c r="P310" s="27">
        <f t="shared" si="83"/>
        <v>6060268.5099999998</v>
      </c>
      <c r="Q310" s="27">
        <f t="shared" si="83"/>
        <v>48587630.979999997</v>
      </c>
      <c r="R310" s="27">
        <f t="shared" si="83"/>
        <v>48587630.979999997</v>
      </c>
      <c r="S310" s="27">
        <f t="shared" si="83"/>
        <v>75441.740000000005</v>
      </c>
      <c r="T310" s="27">
        <f t="shared" si="83"/>
        <v>133217706.67999999</v>
      </c>
      <c r="U310" s="27">
        <f t="shared" si="83"/>
        <v>0</v>
      </c>
      <c r="V310" s="27">
        <f t="shared" si="83"/>
        <v>133217706.68000004</v>
      </c>
      <c r="W310" s="28">
        <f t="shared" si="74"/>
        <v>0.12487859174760231</v>
      </c>
      <c r="X310" s="28">
        <f t="shared" si="75"/>
        <v>0.12487859174760231</v>
      </c>
      <c r="Y310" s="28">
        <f t="shared" si="76"/>
        <v>0.53272892542294248</v>
      </c>
      <c r="Z310" s="28">
        <f t="shared" si="77"/>
        <v>0.65760751717054478</v>
      </c>
    </row>
    <row r="311" spans="1:26" ht="65" outlineLevel="2" x14ac:dyDescent="0.35">
      <c r="A311" s="18" t="s">
        <v>29</v>
      </c>
      <c r="B311" s="18" t="s">
        <v>30</v>
      </c>
      <c r="C311" s="18" t="s">
        <v>66</v>
      </c>
      <c r="D311" s="18" t="s">
        <v>75</v>
      </c>
      <c r="E311" s="18" t="s">
        <v>33</v>
      </c>
      <c r="F311" s="19" t="s">
        <v>34</v>
      </c>
      <c r="G311" s="18">
        <v>1120</v>
      </c>
      <c r="H311" s="18">
        <v>3480</v>
      </c>
      <c r="I311" s="20" t="s">
        <v>76</v>
      </c>
      <c r="J311" s="21">
        <v>6500000</v>
      </c>
      <c r="K311" s="38">
        <v>0</v>
      </c>
      <c r="L311" s="21">
        <v>0</v>
      </c>
      <c r="M311" s="42">
        <f>+K311</f>
        <v>0</v>
      </c>
      <c r="N311" s="21">
        <v>0</v>
      </c>
      <c r="O311" s="21">
        <v>0</v>
      </c>
      <c r="P311" s="21">
        <v>0</v>
      </c>
      <c r="Q311" s="21">
        <v>0</v>
      </c>
      <c r="R311" s="21">
        <v>0</v>
      </c>
      <c r="S311" s="21">
        <v>0</v>
      </c>
      <c r="T311" s="21">
        <v>0</v>
      </c>
      <c r="U311" s="21">
        <v>0</v>
      </c>
      <c r="V311" s="22">
        <f>+M311-N311-O311-P311-Q311</f>
        <v>0</v>
      </c>
      <c r="W311" s="23">
        <v>0</v>
      </c>
      <c r="X311" s="23">
        <v>0</v>
      </c>
      <c r="Y311" s="23">
        <v>0</v>
      </c>
      <c r="Z311" s="23">
        <f t="shared" si="77"/>
        <v>0</v>
      </c>
    </row>
    <row r="312" spans="1:26" ht="52" outlineLevel="2" x14ac:dyDescent="0.35">
      <c r="A312" s="9" t="s">
        <v>266</v>
      </c>
      <c r="B312" s="9" t="s">
        <v>295</v>
      </c>
      <c r="C312" s="9" t="s">
        <v>66</v>
      </c>
      <c r="D312" s="9" t="s">
        <v>75</v>
      </c>
      <c r="E312" s="9" t="s">
        <v>33</v>
      </c>
      <c r="F312" s="10" t="s">
        <v>34</v>
      </c>
      <c r="G312" s="9">
        <v>1120</v>
      </c>
      <c r="H312" s="9">
        <v>3480</v>
      </c>
      <c r="I312" s="11" t="s">
        <v>296</v>
      </c>
      <c r="J312" s="12">
        <v>41944073</v>
      </c>
      <c r="K312" s="37" t="s">
        <v>447</v>
      </c>
      <c r="L312" s="12">
        <v>0</v>
      </c>
      <c r="M312" s="40" t="str">
        <f>+K312</f>
        <v>0.00</v>
      </c>
      <c r="N312" s="12">
        <v>0</v>
      </c>
      <c r="O312" s="12">
        <v>0</v>
      </c>
      <c r="P312" s="12">
        <v>0</v>
      </c>
      <c r="Q312" s="12">
        <v>0</v>
      </c>
      <c r="R312" s="12">
        <v>0</v>
      </c>
      <c r="S312" s="12">
        <v>0</v>
      </c>
      <c r="T312" s="12">
        <v>0</v>
      </c>
      <c r="U312" s="12">
        <v>0</v>
      </c>
      <c r="V312" s="13">
        <f>+M312-N312-O312-P312-Q312</f>
        <v>0</v>
      </c>
      <c r="W312" s="14">
        <v>0</v>
      </c>
      <c r="X312" s="14">
        <v>0</v>
      </c>
      <c r="Y312" s="14">
        <v>0</v>
      </c>
      <c r="Z312" s="14">
        <f t="shared" si="77"/>
        <v>0</v>
      </c>
    </row>
    <row r="313" spans="1:26" outlineLevel="1" x14ac:dyDescent="0.35">
      <c r="A313" s="24"/>
      <c r="B313" s="24"/>
      <c r="C313" s="24"/>
      <c r="D313" s="24" t="s">
        <v>498</v>
      </c>
      <c r="E313" s="24"/>
      <c r="F313" s="25"/>
      <c r="G313" s="24"/>
      <c r="H313" s="24"/>
      <c r="I313" s="26"/>
      <c r="J313" s="27">
        <f t="shared" ref="J313:V313" si="84">SUBTOTAL(9,J311:J312)</f>
        <v>48444073</v>
      </c>
      <c r="K313" s="41">
        <f t="shared" si="84"/>
        <v>0</v>
      </c>
      <c r="L313" s="27">
        <f t="shared" si="84"/>
        <v>0</v>
      </c>
      <c r="M313" s="27">
        <f t="shared" si="84"/>
        <v>0</v>
      </c>
      <c r="N313" s="27">
        <f t="shared" si="84"/>
        <v>0</v>
      </c>
      <c r="O313" s="27">
        <f t="shared" si="84"/>
        <v>0</v>
      </c>
      <c r="P313" s="27">
        <f t="shared" si="84"/>
        <v>0</v>
      </c>
      <c r="Q313" s="27">
        <f t="shared" si="84"/>
        <v>0</v>
      </c>
      <c r="R313" s="27">
        <f t="shared" si="84"/>
        <v>0</v>
      </c>
      <c r="S313" s="27">
        <f t="shared" si="84"/>
        <v>0</v>
      </c>
      <c r="T313" s="27">
        <f t="shared" si="84"/>
        <v>0</v>
      </c>
      <c r="U313" s="27">
        <f t="shared" si="84"/>
        <v>0</v>
      </c>
      <c r="V313" s="27">
        <f t="shared" si="84"/>
        <v>0</v>
      </c>
      <c r="W313" s="28">
        <f t="shared" si="74"/>
        <v>0</v>
      </c>
      <c r="X313" s="28">
        <f t="shared" si="75"/>
        <v>0</v>
      </c>
      <c r="Y313" s="28">
        <f t="shared" si="76"/>
        <v>0</v>
      </c>
      <c r="Z313" s="28">
        <f t="shared" si="77"/>
        <v>0</v>
      </c>
    </row>
    <row r="314" spans="1:26" ht="91" outlineLevel="2" x14ac:dyDescent="0.35">
      <c r="A314" s="18" t="s">
        <v>312</v>
      </c>
      <c r="B314" s="18" t="s">
        <v>30</v>
      </c>
      <c r="C314" s="18" t="s">
        <v>66</v>
      </c>
      <c r="D314" s="18" t="s">
        <v>315</v>
      </c>
      <c r="E314" s="18" t="s">
        <v>33</v>
      </c>
      <c r="F314" s="19" t="s">
        <v>34</v>
      </c>
      <c r="G314" s="18">
        <v>1120</v>
      </c>
      <c r="H314" s="18">
        <v>3480</v>
      </c>
      <c r="I314" s="20" t="s">
        <v>316</v>
      </c>
      <c r="J314" s="21">
        <v>335975916</v>
      </c>
      <c r="K314" s="21">
        <v>1</v>
      </c>
      <c r="L314" s="21">
        <v>0</v>
      </c>
      <c r="M314" s="22">
        <f>+K314</f>
        <v>1</v>
      </c>
      <c r="N314" s="21">
        <v>0</v>
      </c>
      <c r="O314" s="21">
        <v>0</v>
      </c>
      <c r="P314" s="21">
        <v>0</v>
      </c>
      <c r="Q314" s="21">
        <v>0</v>
      </c>
      <c r="R314" s="21">
        <v>0</v>
      </c>
      <c r="S314" s="21">
        <v>0</v>
      </c>
      <c r="T314" s="21">
        <v>1</v>
      </c>
      <c r="U314" s="21">
        <v>0</v>
      </c>
      <c r="V314" s="22">
        <f>+M314-N314-O314-P314-Q314</f>
        <v>1</v>
      </c>
      <c r="W314" s="23">
        <f t="shared" si="74"/>
        <v>0</v>
      </c>
      <c r="X314" s="23">
        <f t="shared" si="75"/>
        <v>0</v>
      </c>
      <c r="Y314" s="23">
        <f t="shared" si="76"/>
        <v>0</v>
      </c>
      <c r="Z314" s="23">
        <f t="shared" si="77"/>
        <v>0</v>
      </c>
    </row>
    <row r="315" spans="1:26" outlineLevel="1" x14ac:dyDescent="0.35">
      <c r="A315" s="24"/>
      <c r="B315" s="24"/>
      <c r="C315" s="24"/>
      <c r="D315" s="24" t="s">
        <v>499</v>
      </c>
      <c r="E315" s="24"/>
      <c r="F315" s="25"/>
      <c r="G315" s="24"/>
      <c r="H315" s="24"/>
      <c r="I315" s="26"/>
      <c r="J315" s="27">
        <f t="shared" ref="J315:V315" si="85">SUBTOTAL(9,J314:J314)</f>
        <v>335975916</v>
      </c>
      <c r="K315" s="27">
        <f t="shared" si="85"/>
        <v>1</v>
      </c>
      <c r="L315" s="27">
        <f t="shared" si="85"/>
        <v>0</v>
      </c>
      <c r="M315" s="27">
        <f t="shared" si="85"/>
        <v>1</v>
      </c>
      <c r="N315" s="27">
        <f t="shared" si="85"/>
        <v>0</v>
      </c>
      <c r="O315" s="27">
        <f t="shared" si="85"/>
        <v>0</v>
      </c>
      <c r="P315" s="27">
        <f t="shared" si="85"/>
        <v>0</v>
      </c>
      <c r="Q315" s="27">
        <f t="shared" si="85"/>
        <v>0</v>
      </c>
      <c r="R315" s="27">
        <f t="shared" si="85"/>
        <v>0</v>
      </c>
      <c r="S315" s="27">
        <f t="shared" si="85"/>
        <v>0</v>
      </c>
      <c r="T315" s="27">
        <f t="shared" si="85"/>
        <v>1</v>
      </c>
      <c r="U315" s="27">
        <f t="shared" si="85"/>
        <v>0</v>
      </c>
      <c r="V315" s="27">
        <f t="shared" si="85"/>
        <v>1</v>
      </c>
      <c r="W315" s="28">
        <f t="shared" si="74"/>
        <v>0</v>
      </c>
      <c r="X315" s="28">
        <f t="shared" si="75"/>
        <v>0</v>
      </c>
      <c r="Y315" s="28">
        <f t="shared" si="76"/>
        <v>0</v>
      </c>
      <c r="Z315" s="28">
        <f t="shared" si="77"/>
        <v>0</v>
      </c>
    </row>
    <row r="316" spans="1:26" ht="26" outlineLevel="2" x14ac:dyDescent="0.35">
      <c r="A316" s="18" t="s">
        <v>29</v>
      </c>
      <c r="B316" s="18" t="s">
        <v>30</v>
      </c>
      <c r="C316" s="18" t="s">
        <v>66</v>
      </c>
      <c r="D316" s="18" t="s">
        <v>77</v>
      </c>
      <c r="E316" s="18" t="s">
        <v>33</v>
      </c>
      <c r="F316" s="19" t="s">
        <v>34</v>
      </c>
      <c r="G316" s="18">
        <v>1120</v>
      </c>
      <c r="H316" s="18">
        <v>3480</v>
      </c>
      <c r="I316" s="20" t="s">
        <v>78</v>
      </c>
      <c r="J316" s="21">
        <v>138250</v>
      </c>
      <c r="K316" s="21">
        <v>138250</v>
      </c>
      <c r="L316" s="21">
        <v>0</v>
      </c>
      <c r="M316" s="22">
        <f>+K316</f>
        <v>138250</v>
      </c>
      <c r="N316" s="21">
        <v>0</v>
      </c>
      <c r="O316" s="21">
        <v>0</v>
      </c>
      <c r="P316" s="21">
        <v>0</v>
      </c>
      <c r="Q316" s="21">
        <v>99214</v>
      </c>
      <c r="R316" s="21">
        <v>99214</v>
      </c>
      <c r="S316" s="21">
        <v>39036</v>
      </c>
      <c r="T316" s="21">
        <v>39036</v>
      </c>
      <c r="U316" s="21">
        <v>0</v>
      </c>
      <c r="V316" s="22">
        <f>+M316-N316-O316-P316-Q316</f>
        <v>39036</v>
      </c>
      <c r="W316" s="23">
        <f t="shared" si="74"/>
        <v>0.71764195298372513</v>
      </c>
      <c r="X316" s="23">
        <f t="shared" si="75"/>
        <v>0.71764195298372513</v>
      </c>
      <c r="Y316" s="23">
        <f t="shared" si="76"/>
        <v>0</v>
      </c>
      <c r="Z316" s="23">
        <f t="shared" si="77"/>
        <v>0.71764195298372513</v>
      </c>
    </row>
    <row r="317" spans="1:26" ht="117" outlineLevel="2" x14ac:dyDescent="0.35">
      <c r="A317" s="9" t="s">
        <v>199</v>
      </c>
      <c r="B317" s="9" t="s">
        <v>30</v>
      </c>
      <c r="C317" s="9" t="s">
        <v>66</v>
      </c>
      <c r="D317" s="9" t="s">
        <v>77</v>
      </c>
      <c r="E317" s="9" t="s">
        <v>33</v>
      </c>
      <c r="F317" s="10" t="s">
        <v>34</v>
      </c>
      <c r="G317" s="9">
        <v>1120</v>
      </c>
      <c r="H317" s="9">
        <v>3480</v>
      </c>
      <c r="I317" s="11" t="s">
        <v>221</v>
      </c>
      <c r="J317" s="12">
        <v>809184880</v>
      </c>
      <c r="K317" s="12">
        <v>1241847098</v>
      </c>
      <c r="L317" s="12">
        <v>0</v>
      </c>
      <c r="M317" s="13">
        <f>+K317</f>
        <v>1241847098</v>
      </c>
      <c r="N317" s="12">
        <v>35925556.079999998</v>
      </c>
      <c r="O317" s="12">
        <v>248418933.81999999</v>
      </c>
      <c r="P317" s="12">
        <v>0</v>
      </c>
      <c r="Q317" s="12">
        <v>932593372.35000002</v>
      </c>
      <c r="R317" s="12">
        <v>926505010.63</v>
      </c>
      <c r="S317" s="12">
        <v>24909235.75</v>
      </c>
      <c r="T317" s="12">
        <v>24909235.75</v>
      </c>
      <c r="U317" s="12">
        <v>0</v>
      </c>
      <c r="V317" s="13">
        <f>+M317-N317-O317-P317-Q317</f>
        <v>24909235.750000119</v>
      </c>
      <c r="W317" s="14">
        <f t="shared" si="74"/>
        <v>0.75097278388937383</v>
      </c>
      <c r="X317" s="14">
        <f t="shared" si="75"/>
        <v>0.75097278388937383</v>
      </c>
      <c r="Y317" s="14">
        <f t="shared" si="76"/>
        <v>0.22896900138345372</v>
      </c>
      <c r="Z317" s="14">
        <f t="shared" si="77"/>
        <v>0.9799417852728276</v>
      </c>
    </row>
    <row r="318" spans="1:26" ht="65" outlineLevel="2" x14ac:dyDescent="0.35">
      <c r="A318" s="9" t="s">
        <v>320</v>
      </c>
      <c r="B318" s="9" t="s">
        <v>30</v>
      </c>
      <c r="C318" s="9" t="s">
        <v>66</v>
      </c>
      <c r="D318" s="9" t="s">
        <v>77</v>
      </c>
      <c r="E318" s="9" t="s">
        <v>33</v>
      </c>
      <c r="F318" s="10" t="s">
        <v>34</v>
      </c>
      <c r="G318" s="9">
        <v>1120</v>
      </c>
      <c r="H318" s="9">
        <v>3480</v>
      </c>
      <c r="I318" s="11" t="s">
        <v>321</v>
      </c>
      <c r="J318" s="12">
        <v>87782070</v>
      </c>
      <c r="K318" s="12">
        <v>76782070</v>
      </c>
      <c r="L318" s="12">
        <v>0</v>
      </c>
      <c r="M318" s="13">
        <f>+K318</f>
        <v>76782070</v>
      </c>
      <c r="N318" s="12">
        <v>0</v>
      </c>
      <c r="O318" s="12">
        <v>19080425.850000001</v>
      </c>
      <c r="P318" s="12">
        <v>2351812.5</v>
      </c>
      <c r="Q318" s="12">
        <v>55288700.5</v>
      </c>
      <c r="R318" s="12">
        <v>55288700.5</v>
      </c>
      <c r="S318" s="12">
        <v>61131.15</v>
      </c>
      <c r="T318" s="12">
        <v>61131.15</v>
      </c>
      <c r="U318" s="12">
        <v>0</v>
      </c>
      <c r="V318" s="13">
        <f>+M318-N318-O318-P318-Q318</f>
        <v>61131.14999999851</v>
      </c>
      <c r="W318" s="14">
        <f t="shared" si="74"/>
        <v>0.72007306523515191</v>
      </c>
      <c r="X318" s="14">
        <f t="shared" si="75"/>
        <v>0.72007306523515191</v>
      </c>
      <c r="Y318" s="14">
        <f t="shared" si="76"/>
        <v>0.27913077037386463</v>
      </c>
      <c r="Z318" s="14">
        <f t="shared" si="77"/>
        <v>0.99920383560901649</v>
      </c>
    </row>
    <row r="319" spans="1:26" outlineLevel="1" x14ac:dyDescent="0.35">
      <c r="A319" s="24"/>
      <c r="B319" s="24"/>
      <c r="C319" s="24"/>
      <c r="D319" s="24" t="s">
        <v>500</v>
      </c>
      <c r="E319" s="24"/>
      <c r="F319" s="25"/>
      <c r="G319" s="24"/>
      <c r="H319" s="24"/>
      <c r="I319" s="26"/>
      <c r="J319" s="27">
        <f t="shared" ref="J319:V319" si="86">SUBTOTAL(9,J316:J318)</f>
        <v>897105200</v>
      </c>
      <c r="K319" s="27">
        <f t="shared" si="86"/>
        <v>1318767418</v>
      </c>
      <c r="L319" s="27">
        <f t="shared" si="86"/>
        <v>0</v>
      </c>
      <c r="M319" s="27">
        <f t="shared" si="86"/>
        <v>1318767418</v>
      </c>
      <c r="N319" s="27">
        <f t="shared" si="86"/>
        <v>35925556.079999998</v>
      </c>
      <c r="O319" s="27">
        <f t="shared" si="86"/>
        <v>267499359.66999999</v>
      </c>
      <c r="P319" s="27">
        <f t="shared" si="86"/>
        <v>2351812.5</v>
      </c>
      <c r="Q319" s="27">
        <f t="shared" si="86"/>
        <v>987981286.85000002</v>
      </c>
      <c r="R319" s="27">
        <f t="shared" si="86"/>
        <v>981892925.13</v>
      </c>
      <c r="S319" s="27">
        <f t="shared" si="86"/>
        <v>25009402.899999999</v>
      </c>
      <c r="T319" s="27">
        <f t="shared" si="86"/>
        <v>25009402.899999999</v>
      </c>
      <c r="U319" s="27">
        <f t="shared" si="86"/>
        <v>0</v>
      </c>
      <c r="V319" s="27">
        <f t="shared" si="86"/>
        <v>25009402.900000118</v>
      </c>
      <c r="W319" s="28">
        <f t="shared" si="74"/>
        <v>0.74917022771789465</v>
      </c>
      <c r="X319" s="28">
        <f t="shared" si="75"/>
        <v>0.74917022771789465</v>
      </c>
      <c r="Y319" s="28">
        <f t="shared" si="76"/>
        <v>0.23186554662817732</v>
      </c>
      <c r="Z319" s="28">
        <f t="shared" si="77"/>
        <v>0.98103577434607203</v>
      </c>
    </row>
    <row r="320" spans="1:26" ht="39" outlineLevel="2" x14ac:dyDescent="0.35">
      <c r="A320" s="18" t="s">
        <v>29</v>
      </c>
      <c r="B320" s="18" t="s">
        <v>30</v>
      </c>
      <c r="C320" s="18" t="s">
        <v>66</v>
      </c>
      <c r="D320" s="18" t="s">
        <v>79</v>
      </c>
      <c r="E320" s="18" t="s">
        <v>33</v>
      </c>
      <c r="F320" s="19" t="s">
        <v>34</v>
      </c>
      <c r="G320" s="18">
        <v>1120</v>
      </c>
      <c r="H320" s="18">
        <v>3480</v>
      </c>
      <c r="I320" s="20" t="s">
        <v>80</v>
      </c>
      <c r="J320" s="21">
        <v>4800000</v>
      </c>
      <c r="K320" s="21">
        <v>3000000</v>
      </c>
      <c r="L320" s="21">
        <v>3000000</v>
      </c>
      <c r="M320" s="22">
        <f t="shared" ref="M320:M326" si="87">+K320</f>
        <v>3000000</v>
      </c>
      <c r="N320" s="21">
        <v>0</v>
      </c>
      <c r="O320" s="21">
        <v>0</v>
      </c>
      <c r="P320" s="21">
        <v>0</v>
      </c>
      <c r="Q320" s="21">
        <v>0</v>
      </c>
      <c r="R320" s="21">
        <v>0</v>
      </c>
      <c r="S320" s="21">
        <v>0</v>
      </c>
      <c r="T320" s="21">
        <v>3000000</v>
      </c>
      <c r="U320" s="21">
        <v>0</v>
      </c>
      <c r="V320" s="22">
        <f t="shared" ref="V320:V326" si="88">+M320-N320-O320-P320-Q320</f>
        <v>3000000</v>
      </c>
      <c r="W320" s="23">
        <f t="shared" si="74"/>
        <v>0</v>
      </c>
      <c r="X320" s="23">
        <f t="shared" si="75"/>
        <v>0</v>
      </c>
      <c r="Y320" s="23">
        <f t="shared" si="76"/>
        <v>0</v>
      </c>
      <c r="Z320" s="23">
        <f t="shared" si="77"/>
        <v>0</v>
      </c>
    </row>
    <row r="321" spans="1:26" ht="104" outlineLevel="2" x14ac:dyDescent="0.35">
      <c r="A321" s="9" t="s">
        <v>199</v>
      </c>
      <c r="B321" s="9" t="s">
        <v>30</v>
      </c>
      <c r="C321" s="9" t="s">
        <v>66</v>
      </c>
      <c r="D321" s="9" t="s">
        <v>79</v>
      </c>
      <c r="E321" s="9" t="s">
        <v>33</v>
      </c>
      <c r="F321" s="10" t="s">
        <v>34</v>
      </c>
      <c r="G321" s="9">
        <v>1120</v>
      </c>
      <c r="H321" s="9">
        <v>3480</v>
      </c>
      <c r="I321" s="11" t="s">
        <v>222</v>
      </c>
      <c r="J321" s="12">
        <v>34037422</v>
      </c>
      <c r="K321" s="12">
        <v>19211409</v>
      </c>
      <c r="L321" s="12">
        <v>4200000</v>
      </c>
      <c r="M321" s="13">
        <f t="shared" si="87"/>
        <v>19211409</v>
      </c>
      <c r="N321" s="12">
        <v>0</v>
      </c>
      <c r="O321" s="12">
        <v>1362936.21</v>
      </c>
      <c r="P321" s="12">
        <v>0</v>
      </c>
      <c r="Q321" s="12">
        <v>10382585.98</v>
      </c>
      <c r="R321" s="12">
        <v>10382585.98</v>
      </c>
      <c r="S321" s="12">
        <v>3265886.81</v>
      </c>
      <c r="T321" s="12">
        <v>7465886.8099999996</v>
      </c>
      <c r="U321" s="12">
        <v>0</v>
      </c>
      <c r="V321" s="13">
        <f t="shared" si="88"/>
        <v>7465886.8099999987</v>
      </c>
      <c r="W321" s="14">
        <f t="shared" si="74"/>
        <v>0.54043854774004341</v>
      </c>
      <c r="X321" s="14">
        <f t="shared" si="75"/>
        <v>0.54043854774004341</v>
      </c>
      <c r="Y321" s="14">
        <f t="shared" si="76"/>
        <v>7.094410462033264E-2</v>
      </c>
      <c r="Z321" s="14">
        <f t="shared" si="77"/>
        <v>0.61138265236037603</v>
      </c>
    </row>
    <row r="322" spans="1:26" ht="39" outlineLevel="2" x14ac:dyDescent="0.35">
      <c r="A322" s="9" t="s">
        <v>266</v>
      </c>
      <c r="B322" s="9" t="s">
        <v>268</v>
      </c>
      <c r="C322" s="9" t="s">
        <v>66</v>
      </c>
      <c r="D322" s="9" t="s">
        <v>79</v>
      </c>
      <c r="E322" s="9" t="s">
        <v>33</v>
      </c>
      <c r="F322" s="10" t="s">
        <v>34</v>
      </c>
      <c r="G322" s="9">
        <v>1120</v>
      </c>
      <c r="H322" s="9">
        <v>3480</v>
      </c>
      <c r="I322" s="11" t="s">
        <v>269</v>
      </c>
      <c r="J322" s="12">
        <v>143000000</v>
      </c>
      <c r="K322" s="12">
        <v>14153406</v>
      </c>
      <c r="L322" s="12">
        <v>12922205.25</v>
      </c>
      <c r="M322" s="13">
        <f t="shared" si="87"/>
        <v>14153406</v>
      </c>
      <c r="N322" s="12">
        <v>0</v>
      </c>
      <c r="O322" s="12">
        <v>618725.25</v>
      </c>
      <c r="P322" s="12">
        <v>0</v>
      </c>
      <c r="Q322" s="12">
        <v>612475.5</v>
      </c>
      <c r="R322" s="12">
        <v>537478.5</v>
      </c>
      <c r="S322" s="12">
        <v>4800000</v>
      </c>
      <c r="T322" s="12">
        <v>12922205.25</v>
      </c>
      <c r="U322" s="12">
        <v>0</v>
      </c>
      <c r="V322" s="13">
        <f t="shared" si="88"/>
        <v>12922205.25</v>
      </c>
      <c r="W322" s="14">
        <f t="shared" si="74"/>
        <v>4.3274071273020784E-2</v>
      </c>
      <c r="X322" s="14">
        <f t="shared" si="75"/>
        <v>4.3274071273020784E-2</v>
      </c>
      <c r="Y322" s="14">
        <f t="shared" si="76"/>
        <v>4.3715643428867933E-2</v>
      </c>
      <c r="Z322" s="14">
        <f t="shared" si="77"/>
        <v>8.698971470188871E-2</v>
      </c>
    </row>
    <row r="323" spans="1:26" ht="65" outlineLevel="2" x14ac:dyDescent="0.35">
      <c r="A323" s="9" t="s">
        <v>266</v>
      </c>
      <c r="B323" s="9" t="s">
        <v>295</v>
      </c>
      <c r="C323" s="9" t="s">
        <v>66</v>
      </c>
      <c r="D323" s="9" t="s">
        <v>79</v>
      </c>
      <c r="E323" s="9" t="s">
        <v>33</v>
      </c>
      <c r="F323" s="10" t="s">
        <v>34</v>
      </c>
      <c r="G323" s="9">
        <v>1120</v>
      </c>
      <c r="H323" s="9">
        <v>3480</v>
      </c>
      <c r="I323" s="11" t="s">
        <v>297</v>
      </c>
      <c r="J323" s="12">
        <v>294778848</v>
      </c>
      <c r="K323" s="12">
        <v>251610963</v>
      </c>
      <c r="L323" s="12">
        <v>0</v>
      </c>
      <c r="M323" s="13">
        <f t="shared" si="87"/>
        <v>251610963</v>
      </c>
      <c r="N323" s="12">
        <v>0</v>
      </c>
      <c r="O323" s="12">
        <v>0</v>
      </c>
      <c r="P323" s="12">
        <v>0</v>
      </c>
      <c r="Q323" s="12">
        <v>177014187.41</v>
      </c>
      <c r="R323" s="12">
        <v>162048336.61000001</v>
      </c>
      <c r="S323" s="12">
        <v>74596775.590000004</v>
      </c>
      <c r="T323" s="12">
        <v>74596775.590000004</v>
      </c>
      <c r="U323" s="12">
        <v>0</v>
      </c>
      <c r="V323" s="13">
        <f t="shared" si="88"/>
        <v>74596775.590000004</v>
      </c>
      <c r="W323" s="14">
        <f t="shared" si="74"/>
        <v>0.70352334929857563</v>
      </c>
      <c r="X323" s="14">
        <f t="shared" si="75"/>
        <v>0.70352334929857563</v>
      </c>
      <c r="Y323" s="14">
        <f t="shared" si="76"/>
        <v>0</v>
      </c>
      <c r="Z323" s="14">
        <f t="shared" si="77"/>
        <v>0.70352334929857563</v>
      </c>
    </row>
    <row r="324" spans="1:26" ht="182" outlineLevel="2" x14ac:dyDescent="0.35">
      <c r="A324" s="9" t="s">
        <v>318</v>
      </c>
      <c r="B324" s="9" t="s">
        <v>30</v>
      </c>
      <c r="C324" s="9" t="s">
        <v>66</v>
      </c>
      <c r="D324" s="9" t="s">
        <v>79</v>
      </c>
      <c r="E324" s="9" t="s">
        <v>33</v>
      </c>
      <c r="F324" s="10" t="s">
        <v>34</v>
      </c>
      <c r="G324" s="9">
        <v>1120</v>
      </c>
      <c r="H324" s="9">
        <v>3480</v>
      </c>
      <c r="I324" s="11" t="s">
        <v>319</v>
      </c>
      <c r="J324" s="12">
        <v>348784728</v>
      </c>
      <c r="K324" s="12">
        <v>1723250</v>
      </c>
      <c r="L324" s="12">
        <v>0</v>
      </c>
      <c r="M324" s="13">
        <f t="shared" si="87"/>
        <v>1723250</v>
      </c>
      <c r="N324" s="12">
        <v>0</v>
      </c>
      <c r="O324" s="12">
        <v>0</v>
      </c>
      <c r="P324" s="12">
        <v>0</v>
      </c>
      <c r="Q324" s="12">
        <v>0</v>
      </c>
      <c r="R324" s="12">
        <v>0</v>
      </c>
      <c r="S324" s="12">
        <v>1723250</v>
      </c>
      <c r="T324" s="12">
        <v>1723250</v>
      </c>
      <c r="U324" s="12">
        <v>0</v>
      </c>
      <c r="V324" s="13">
        <f t="shared" si="88"/>
        <v>1723250</v>
      </c>
      <c r="W324" s="14">
        <f t="shared" si="74"/>
        <v>0</v>
      </c>
      <c r="X324" s="14">
        <f t="shared" si="75"/>
        <v>0</v>
      </c>
      <c r="Y324" s="14">
        <f t="shared" si="76"/>
        <v>0</v>
      </c>
      <c r="Z324" s="14">
        <f t="shared" si="77"/>
        <v>0</v>
      </c>
    </row>
    <row r="325" spans="1:26" ht="65" outlineLevel="2" x14ac:dyDescent="0.35">
      <c r="A325" s="9" t="s">
        <v>320</v>
      </c>
      <c r="B325" s="9" t="s">
        <v>30</v>
      </c>
      <c r="C325" s="9" t="s">
        <v>66</v>
      </c>
      <c r="D325" s="9" t="s">
        <v>79</v>
      </c>
      <c r="E325" s="9" t="s">
        <v>33</v>
      </c>
      <c r="F325" s="10" t="s">
        <v>34</v>
      </c>
      <c r="G325" s="9">
        <v>1120</v>
      </c>
      <c r="H325" s="9">
        <v>3480</v>
      </c>
      <c r="I325" s="11" t="s">
        <v>322</v>
      </c>
      <c r="J325" s="12">
        <v>4000000</v>
      </c>
      <c r="K325" s="12">
        <v>14000000</v>
      </c>
      <c r="L325" s="12">
        <v>0</v>
      </c>
      <c r="M325" s="13">
        <f t="shared" si="87"/>
        <v>14000000</v>
      </c>
      <c r="N325" s="12">
        <v>0</v>
      </c>
      <c r="O325" s="12">
        <v>3607022.56</v>
      </c>
      <c r="P325" s="12">
        <v>0</v>
      </c>
      <c r="Q325" s="12">
        <v>9048652.2699999996</v>
      </c>
      <c r="R325" s="12">
        <v>6750802.0800000001</v>
      </c>
      <c r="S325" s="12">
        <v>1344325.17</v>
      </c>
      <c r="T325" s="12">
        <v>1344325.17</v>
      </c>
      <c r="U325" s="12">
        <v>0</v>
      </c>
      <c r="V325" s="13">
        <f t="shared" si="88"/>
        <v>1344325.17</v>
      </c>
      <c r="W325" s="14">
        <f t="shared" si="74"/>
        <v>0.64633230499999994</v>
      </c>
      <c r="X325" s="14">
        <f t="shared" si="75"/>
        <v>0.64633230499999994</v>
      </c>
      <c r="Y325" s="14">
        <f t="shared" si="76"/>
        <v>0.25764446857142859</v>
      </c>
      <c r="Z325" s="14">
        <f t="shared" si="77"/>
        <v>0.90397677357142858</v>
      </c>
    </row>
    <row r="326" spans="1:26" ht="39" outlineLevel="2" x14ac:dyDescent="0.35">
      <c r="A326" s="9" t="s">
        <v>326</v>
      </c>
      <c r="B326" s="9" t="s">
        <v>30</v>
      </c>
      <c r="C326" s="9" t="s">
        <v>66</v>
      </c>
      <c r="D326" s="9" t="s">
        <v>79</v>
      </c>
      <c r="E326" s="9" t="s">
        <v>33</v>
      </c>
      <c r="F326" s="10" t="s">
        <v>34</v>
      </c>
      <c r="G326" s="9">
        <v>1120</v>
      </c>
      <c r="H326" s="9">
        <v>3460</v>
      </c>
      <c r="I326" s="11" t="s">
        <v>327</v>
      </c>
      <c r="J326" s="37" t="s">
        <v>447</v>
      </c>
      <c r="K326" s="12">
        <v>14808000</v>
      </c>
      <c r="L326" s="12">
        <v>0</v>
      </c>
      <c r="M326" s="13">
        <f t="shared" si="87"/>
        <v>14808000</v>
      </c>
      <c r="N326" s="12">
        <v>0</v>
      </c>
      <c r="O326" s="12">
        <v>14808000</v>
      </c>
      <c r="P326" s="12">
        <v>0</v>
      </c>
      <c r="Q326" s="12">
        <v>0</v>
      </c>
      <c r="R326" s="12">
        <v>0</v>
      </c>
      <c r="S326" s="12">
        <v>0</v>
      </c>
      <c r="T326" s="12">
        <v>0</v>
      </c>
      <c r="U326" s="12">
        <v>0</v>
      </c>
      <c r="V326" s="13">
        <f t="shared" si="88"/>
        <v>0</v>
      </c>
      <c r="W326" s="14">
        <f t="shared" si="74"/>
        <v>0</v>
      </c>
      <c r="X326" s="14">
        <f t="shared" si="75"/>
        <v>0</v>
      </c>
      <c r="Y326" s="14">
        <f t="shared" si="76"/>
        <v>1</v>
      </c>
      <c r="Z326" s="14">
        <f t="shared" si="77"/>
        <v>1</v>
      </c>
    </row>
    <row r="327" spans="1:26" outlineLevel="1" x14ac:dyDescent="0.35">
      <c r="A327" s="24"/>
      <c r="B327" s="24"/>
      <c r="C327" s="24"/>
      <c r="D327" s="24" t="s">
        <v>501</v>
      </c>
      <c r="E327" s="24"/>
      <c r="F327" s="25"/>
      <c r="G327" s="24"/>
      <c r="H327" s="24"/>
      <c r="I327" s="26"/>
      <c r="J327" s="34">
        <f t="shared" ref="J327:V327" si="89">SUBTOTAL(9,J320:J326)</f>
        <v>829400998</v>
      </c>
      <c r="K327" s="27">
        <f t="shared" si="89"/>
        <v>318507028</v>
      </c>
      <c r="L327" s="27">
        <f t="shared" si="89"/>
        <v>20122205.25</v>
      </c>
      <c r="M327" s="27">
        <f t="shared" si="89"/>
        <v>318507028</v>
      </c>
      <c r="N327" s="27">
        <f t="shared" si="89"/>
        <v>0</v>
      </c>
      <c r="O327" s="27">
        <f t="shared" si="89"/>
        <v>20396684.02</v>
      </c>
      <c r="P327" s="27">
        <f t="shared" si="89"/>
        <v>0</v>
      </c>
      <c r="Q327" s="27">
        <f t="shared" si="89"/>
        <v>197057901.16</v>
      </c>
      <c r="R327" s="27">
        <f t="shared" si="89"/>
        <v>179719203.17000002</v>
      </c>
      <c r="S327" s="27">
        <f t="shared" si="89"/>
        <v>85730237.570000008</v>
      </c>
      <c r="T327" s="27">
        <f t="shared" si="89"/>
        <v>101052442.82000001</v>
      </c>
      <c r="U327" s="27">
        <f t="shared" si="89"/>
        <v>0</v>
      </c>
      <c r="V327" s="27">
        <f t="shared" si="89"/>
        <v>101052442.82000001</v>
      </c>
      <c r="W327" s="28">
        <f t="shared" si="74"/>
        <v>0.61869247406371197</v>
      </c>
      <c r="X327" s="28">
        <f t="shared" si="75"/>
        <v>0.61869247406371197</v>
      </c>
      <c r="Y327" s="28">
        <f t="shared" si="76"/>
        <v>6.4038411171259926E-2</v>
      </c>
      <c r="Z327" s="28">
        <f t="shared" si="77"/>
        <v>0.68273088523497194</v>
      </c>
    </row>
    <row r="328" spans="1:26" outlineLevel="2" x14ac:dyDescent="0.35">
      <c r="A328" s="18" t="s">
        <v>29</v>
      </c>
      <c r="B328" s="18" t="s">
        <v>30</v>
      </c>
      <c r="C328" s="18" t="s">
        <v>66</v>
      </c>
      <c r="D328" s="18" t="s">
        <v>81</v>
      </c>
      <c r="E328" s="18" t="s">
        <v>33</v>
      </c>
      <c r="F328" s="19" t="s">
        <v>34</v>
      </c>
      <c r="G328" s="18">
        <v>1120</v>
      </c>
      <c r="H328" s="18">
        <v>3480</v>
      </c>
      <c r="I328" s="20" t="s">
        <v>82</v>
      </c>
      <c r="J328" s="21">
        <v>3972416</v>
      </c>
      <c r="K328" s="21">
        <v>3972416</v>
      </c>
      <c r="L328" s="21">
        <v>2000000</v>
      </c>
      <c r="M328" s="22">
        <f t="shared" ref="M328:M335" si="90">+K328</f>
        <v>3972416</v>
      </c>
      <c r="N328" s="21">
        <v>0</v>
      </c>
      <c r="O328" s="21">
        <v>990189.95</v>
      </c>
      <c r="P328" s="21">
        <v>0</v>
      </c>
      <c r="Q328" s="21">
        <v>194913.45</v>
      </c>
      <c r="R328" s="21">
        <v>194913.45</v>
      </c>
      <c r="S328" s="21">
        <v>787312.6</v>
      </c>
      <c r="T328" s="21">
        <v>2787312.6</v>
      </c>
      <c r="U328" s="21">
        <v>0</v>
      </c>
      <c r="V328" s="22">
        <f t="shared" ref="V328:V335" si="91">+M328-N328-O328-P328-Q328</f>
        <v>2787312.5999999996</v>
      </c>
      <c r="W328" s="23">
        <f t="shared" si="74"/>
        <v>4.9066726646957423E-2</v>
      </c>
      <c r="X328" s="23">
        <f t="shared" si="75"/>
        <v>4.9066726646957423E-2</v>
      </c>
      <c r="Y328" s="23">
        <f t="shared" si="76"/>
        <v>0.24926642879295621</v>
      </c>
      <c r="Z328" s="23">
        <f t="shared" si="77"/>
        <v>0.29833315543991362</v>
      </c>
    </row>
    <row r="329" spans="1:26" outlineLevel="2" x14ac:dyDescent="0.35">
      <c r="A329" s="9" t="s">
        <v>199</v>
      </c>
      <c r="B329" s="9" t="s">
        <v>30</v>
      </c>
      <c r="C329" s="9" t="s">
        <v>66</v>
      </c>
      <c r="D329" s="9" t="s">
        <v>81</v>
      </c>
      <c r="E329" s="9" t="s">
        <v>33</v>
      </c>
      <c r="F329" s="10" t="s">
        <v>34</v>
      </c>
      <c r="G329" s="9">
        <v>1120</v>
      </c>
      <c r="H329" s="9">
        <v>3480</v>
      </c>
      <c r="I329" s="11" t="s">
        <v>82</v>
      </c>
      <c r="J329" s="12">
        <v>16017500</v>
      </c>
      <c r="K329" s="12">
        <v>4017500</v>
      </c>
      <c r="L329" s="12">
        <v>0</v>
      </c>
      <c r="M329" s="13">
        <f t="shared" si="90"/>
        <v>4017500</v>
      </c>
      <c r="N329" s="12">
        <v>0</v>
      </c>
      <c r="O329" s="12">
        <v>3556931</v>
      </c>
      <c r="P329" s="12">
        <v>0</v>
      </c>
      <c r="Q329" s="12">
        <v>315426</v>
      </c>
      <c r="R329" s="12">
        <v>315426</v>
      </c>
      <c r="S329" s="12">
        <v>145143</v>
      </c>
      <c r="T329" s="12">
        <v>145143</v>
      </c>
      <c r="U329" s="12">
        <v>0</v>
      </c>
      <c r="V329" s="13">
        <f t="shared" si="91"/>
        <v>145143</v>
      </c>
      <c r="W329" s="14">
        <f t="shared" si="74"/>
        <v>7.8513005600497829E-2</v>
      </c>
      <c r="X329" s="14">
        <f t="shared" si="75"/>
        <v>7.8513005600497829E-2</v>
      </c>
      <c r="Y329" s="14">
        <f t="shared" si="76"/>
        <v>0.88535930304915988</v>
      </c>
      <c r="Z329" s="14">
        <f t="shared" si="77"/>
        <v>0.96387230864965767</v>
      </c>
    </row>
    <row r="330" spans="1:26" outlineLevel="2" x14ac:dyDescent="0.35">
      <c r="A330" s="9" t="s">
        <v>266</v>
      </c>
      <c r="B330" s="9" t="s">
        <v>268</v>
      </c>
      <c r="C330" s="9" t="s">
        <v>66</v>
      </c>
      <c r="D330" s="9" t="s">
        <v>81</v>
      </c>
      <c r="E330" s="9" t="s">
        <v>33</v>
      </c>
      <c r="F330" s="10" t="s">
        <v>34</v>
      </c>
      <c r="G330" s="9">
        <v>1120</v>
      </c>
      <c r="H330" s="9">
        <v>3480</v>
      </c>
      <c r="I330" s="11" t="s">
        <v>82</v>
      </c>
      <c r="J330" s="12">
        <v>16109392</v>
      </c>
      <c r="K330" s="12">
        <v>8109392</v>
      </c>
      <c r="L330" s="12">
        <v>0</v>
      </c>
      <c r="M330" s="13">
        <f t="shared" si="90"/>
        <v>8109392</v>
      </c>
      <c r="N330" s="12">
        <v>0</v>
      </c>
      <c r="O330" s="12">
        <v>5515543.8799999999</v>
      </c>
      <c r="P330" s="12">
        <v>0</v>
      </c>
      <c r="Q330" s="12">
        <v>2543268.12</v>
      </c>
      <c r="R330" s="12">
        <v>2543268.12</v>
      </c>
      <c r="S330" s="12">
        <v>50580</v>
      </c>
      <c r="T330" s="12">
        <v>50580</v>
      </c>
      <c r="U330" s="12">
        <v>0</v>
      </c>
      <c r="V330" s="13">
        <f t="shared" si="91"/>
        <v>50580</v>
      </c>
      <c r="W330" s="14">
        <f t="shared" si="74"/>
        <v>0.31362007410666548</v>
      </c>
      <c r="X330" s="14">
        <f t="shared" si="75"/>
        <v>0.31362007410666548</v>
      </c>
      <c r="Y330" s="14">
        <f t="shared" si="76"/>
        <v>0.68014271353512079</v>
      </c>
      <c r="Z330" s="14">
        <f t="shared" si="77"/>
        <v>0.99376278764178627</v>
      </c>
    </row>
    <row r="331" spans="1:26" outlineLevel="2" x14ac:dyDescent="0.35">
      <c r="A331" s="9" t="s">
        <v>266</v>
      </c>
      <c r="B331" s="9" t="s">
        <v>295</v>
      </c>
      <c r="C331" s="9" t="s">
        <v>66</v>
      </c>
      <c r="D331" s="9" t="s">
        <v>81</v>
      </c>
      <c r="E331" s="9" t="s">
        <v>33</v>
      </c>
      <c r="F331" s="10" t="s">
        <v>34</v>
      </c>
      <c r="G331" s="9">
        <v>1120</v>
      </c>
      <c r="H331" s="9">
        <v>3480</v>
      </c>
      <c r="I331" s="11" t="s">
        <v>82</v>
      </c>
      <c r="J331" s="12">
        <v>2549254</v>
      </c>
      <c r="K331" s="12">
        <v>3049254</v>
      </c>
      <c r="L331" s="12">
        <v>0</v>
      </c>
      <c r="M331" s="13">
        <f t="shared" si="90"/>
        <v>3049254</v>
      </c>
      <c r="N331" s="12">
        <v>0</v>
      </c>
      <c r="O331" s="12">
        <v>0</v>
      </c>
      <c r="P331" s="12">
        <v>0</v>
      </c>
      <c r="Q331" s="12">
        <v>104016</v>
      </c>
      <c r="R331" s="12">
        <v>104016</v>
      </c>
      <c r="S331" s="12">
        <v>2945238</v>
      </c>
      <c r="T331" s="12">
        <v>2945238</v>
      </c>
      <c r="U331" s="12">
        <v>0</v>
      </c>
      <c r="V331" s="13">
        <f t="shared" si="91"/>
        <v>2945238</v>
      </c>
      <c r="W331" s="14">
        <f t="shared" si="74"/>
        <v>3.4111950004820854E-2</v>
      </c>
      <c r="X331" s="14">
        <f t="shared" si="75"/>
        <v>3.4111950004820854E-2</v>
      </c>
      <c r="Y331" s="14">
        <f t="shared" si="76"/>
        <v>0</v>
      </c>
      <c r="Z331" s="14">
        <f t="shared" si="77"/>
        <v>3.4111950004820854E-2</v>
      </c>
    </row>
    <row r="332" spans="1:26" outlineLevel="2" x14ac:dyDescent="0.35">
      <c r="A332" s="9" t="s">
        <v>312</v>
      </c>
      <c r="B332" s="9" t="s">
        <v>30</v>
      </c>
      <c r="C332" s="9" t="s">
        <v>66</v>
      </c>
      <c r="D332" s="9" t="s">
        <v>81</v>
      </c>
      <c r="E332" s="9" t="s">
        <v>33</v>
      </c>
      <c r="F332" s="10" t="s">
        <v>34</v>
      </c>
      <c r="G332" s="9">
        <v>1120</v>
      </c>
      <c r="H332" s="9">
        <v>3480</v>
      </c>
      <c r="I332" s="11" t="s">
        <v>82</v>
      </c>
      <c r="J332" s="12">
        <v>6845842</v>
      </c>
      <c r="K332" s="12">
        <v>3845842</v>
      </c>
      <c r="L332" s="12">
        <v>0</v>
      </c>
      <c r="M332" s="13">
        <f t="shared" si="90"/>
        <v>3845842</v>
      </c>
      <c r="N332" s="12">
        <v>0</v>
      </c>
      <c r="O332" s="12">
        <v>2255482</v>
      </c>
      <c r="P332" s="12">
        <v>0</v>
      </c>
      <c r="Q332" s="12">
        <v>1535520</v>
      </c>
      <c r="R332" s="12">
        <v>1535520</v>
      </c>
      <c r="S332" s="12">
        <v>54840</v>
      </c>
      <c r="T332" s="12">
        <v>54840</v>
      </c>
      <c r="U332" s="12">
        <v>0</v>
      </c>
      <c r="V332" s="13">
        <f t="shared" si="91"/>
        <v>54840</v>
      </c>
      <c r="W332" s="14">
        <f t="shared" si="74"/>
        <v>0.39926757261478762</v>
      </c>
      <c r="X332" s="14">
        <f t="shared" si="75"/>
        <v>0.39926757261478762</v>
      </c>
      <c r="Y332" s="14">
        <f t="shared" si="76"/>
        <v>0.58647287122039859</v>
      </c>
      <c r="Z332" s="14">
        <f t="shared" si="77"/>
        <v>0.98574044383518622</v>
      </c>
    </row>
    <row r="333" spans="1:26" outlineLevel="2" x14ac:dyDescent="0.35">
      <c r="A333" s="9" t="s">
        <v>318</v>
      </c>
      <c r="B333" s="9" t="s">
        <v>30</v>
      </c>
      <c r="C333" s="9" t="s">
        <v>66</v>
      </c>
      <c r="D333" s="9" t="s">
        <v>81</v>
      </c>
      <c r="E333" s="9" t="s">
        <v>33</v>
      </c>
      <c r="F333" s="10" t="s">
        <v>34</v>
      </c>
      <c r="G333" s="9">
        <v>1120</v>
      </c>
      <c r="H333" s="9">
        <v>3480</v>
      </c>
      <c r="I333" s="11" t="s">
        <v>82</v>
      </c>
      <c r="J333" s="12">
        <v>3798000</v>
      </c>
      <c r="K333" s="12">
        <v>3798000</v>
      </c>
      <c r="L333" s="12">
        <v>0</v>
      </c>
      <c r="M333" s="13">
        <f t="shared" si="90"/>
        <v>3798000</v>
      </c>
      <c r="N333" s="12">
        <v>0</v>
      </c>
      <c r="O333" s="12">
        <v>3628940</v>
      </c>
      <c r="P333" s="12">
        <v>0</v>
      </c>
      <c r="Q333" s="12">
        <v>158650</v>
      </c>
      <c r="R333" s="12">
        <v>158650</v>
      </c>
      <c r="S333" s="12">
        <v>10410</v>
      </c>
      <c r="T333" s="12">
        <v>10410</v>
      </c>
      <c r="U333" s="12">
        <v>0</v>
      </c>
      <c r="V333" s="13">
        <f t="shared" si="91"/>
        <v>10410</v>
      </c>
      <c r="W333" s="14">
        <f t="shared" si="74"/>
        <v>4.1771985255397576E-2</v>
      </c>
      <c r="X333" s="14">
        <f t="shared" si="75"/>
        <v>4.1771985255397576E-2</v>
      </c>
      <c r="Y333" s="14">
        <f t="shared" si="76"/>
        <v>0.95548709847288049</v>
      </c>
      <c r="Z333" s="14">
        <f t="shared" si="77"/>
        <v>0.9972590837282781</v>
      </c>
    </row>
    <row r="334" spans="1:26" outlineLevel="2" x14ac:dyDescent="0.35">
      <c r="A334" s="9" t="s">
        <v>320</v>
      </c>
      <c r="B334" s="9" t="s">
        <v>30</v>
      </c>
      <c r="C334" s="9" t="s">
        <v>66</v>
      </c>
      <c r="D334" s="9" t="s">
        <v>81</v>
      </c>
      <c r="E334" s="9" t="s">
        <v>33</v>
      </c>
      <c r="F334" s="10" t="s">
        <v>34</v>
      </c>
      <c r="G334" s="9">
        <v>1120</v>
      </c>
      <c r="H334" s="9">
        <v>3480</v>
      </c>
      <c r="I334" s="11" t="s">
        <v>82</v>
      </c>
      <c r="J334" s="12">
        <v>14109694</v>
      </c>
      <c r="K334" s="12">
        <v>14109694</v>
      </c>
      <c r="L334" s="12">
        <v>0</v>
      </c>
      <c r="M334" s="13">
        <f t="shared" si="90"/>
        <v>14109694</v>
      </c>
      <c r="N334" s="12">
        <v>0</v>
      </c>
      <c r="O334" s="12">
        <v>3131812.44</v>
      </c>
      <c r="P334" s="12">
        <v>0</v>
      </c>
      <c r="Q334" s="12">
        <v>10977750.560000001</v>
      </c>
      <c r="R334" s="12">
        <v>10977750.560000001</v>
      </c>
      <c r="S334" s="12">
        <v>131</v>
      </c>
      <c r="T334" s="12">
        <v>131</v>
      </c>
      <c r="U334" s="12">
        <v>0</v>
      </c>
      <c r="V334" s="13">
        <f t="shared" si="91"/>
        <v>131</v>
      </c>
      <c r="W334" s="14">
        <f t="shared" si="74"/>
        <v>0.77802896079815764</v>
      </c>
      <c r="X334" s="14">
        <f t="shared" si="75"/>
        <v>0.77802896079815764</v>
      </c>
      <c r="Y334" s="14">
        <f t="shared" si="76"/>
        <v>0.22196175480488803</v>
      </c>
      <c r="Z334" s="14">
        <f t="shared" si="77"/>
        <v>0.99999071560304564</v>
      </c>
    </row>
    <row r="335" spans="1:26" outlineLevel="2" x14ac:dyDescent="0.35">
      <c r="A335" s="9" t="s">
        <v>326</v>
      </c>
      <c r="B335" s="9" t="s">
        <v>30</v>
      </c>
      <c r="C335" s="9" t="s">
        <v>66</v>
      </c>
      <c r="D335" s="9" t="s">
        <v>81</v>
      </c>
      <c r="E335" s="9" t="s">
        <v>33</v>
      </c>
      <c r="F335" s="10" t="s">
        <v>34</v>
      </c>
      <c r="G335" s="9">
        <v>1120</v>
      </c>
      <c r="H335" s="9">
        <v>3460</v>
      </c>
      <c r="I335" s="11" t="s">
        <v>82</v>
      </c>
      <c r="J335" s="12">
        <v>300000000</v>
      </c>
      <c r="K335" s="12">
        <v>193580</v>
      </c>
      <c r="L335" s="12">
        <v>0</v>
      </c>
      <c r="M335" s="13">
        <f t="shared" si="90"/>
        <v>193580</v>
      </c>
      <c r="N335" s="12">
        <v>0</v>
      </c>
      <c r="O335" s="12">
        <v>112596</v>
      </c>
      <c r="P335" s="12">
        <v>0</v>
      </c>
      <c r="Q335" s="12">
        <v>80984</v>
      </c>
      <c r="R335" s="12">
        <v>80984</v>
      </c>
      <c r="S335" s="12">
        <v>0</v>
      </c>
      <c r="T335" s="12">
        <v>0</v>
      </c>
      <c r="U335" s="12">
        <v>0</v>
      </c>
      <c r="V335" s="13">
        <f t="shared" si="91"/>
        <v>0</v>
      </c>
      <c r="W335" s="14">
        <f t="shared" si="74"/>
        <v>0.41834900299617728</v>
      </c>
      <c r="X335" s="14">
        <f t="shared" si="75"/>
        <v>0.41834900299617728</v>
      </c>
      <c r="Y335" s="14">
        <f t="shared" si="76"/>
        <v>0.58165099700382272</v>
      </c>
      <c r="Z335" s="14">
        <f t="shared" si="77"/>
        <v>1</v>
      </c>
    </row>
    <row r="336" spans="1:26" outlineLevel="1" x14ac:dyDescent="0.35">
      <c r="A336" s="24"/>
      <c r="B336" s="24"/>
      <c r="C336" s="24"/>
      <c r="D336" s="24" t="s">
        <v>502</v>
      </c>
      <c r="E336" s="24"/>
      <c r="F336" s="25"/>
      <c r="G336" s="24"/>
      <c r="H336" s="24"/>
      <c r="I336" s="26"/>
      <c r="J336" s="27">
        <f t="shared" ref="J336:V336" si="92">SUBTOTAL(9,J328:J335)</f>
        <v>363402098</v>
      </c>
      <c r="K336" s="27">
        <f t="shared" si="92"/>
        <v>41095678</v>
      </c>
      <c r="L336" s="27">
        <f t="shared" si="92"/>
        <v>2000000</v>
      </c>
      <c r="M336" s="27">
        <f t="shared" si="92"/>
        <v>41095678</v>
      </c>
      <c r="N336" s="27">
        <f t="shared" si="92"/>
        <v>0</v>
      </c>
      <c r="O336" s="27">
        <f t="shared" si="92"/>
        <v>19191495.27</v>
      </c>
      <c r="P336" s="27">
        <f t="shared" si="92"/>
        <v>0</v>
      </c>
      <c r="Q336" s="27">
        <f t="shared" si="92"/>
        <v>15910528.130000001</v>
      </c>
      <c r="R336" s="27">
        <f t="shared" si="92"/>
        <v>15910528.130000001</v>
      </c>
      <c r="S336" s="27">
        <f t="shared" si="92"/>
        <v>3993654.6</v>
      </c>
      <c r="T336" s="27">
        <f t="shared" si="92"/>
        <v>5993654.5999999996</v>
      </c>
      <c r="U336" s="27">
        <f t="shared" si="92"/>
        <v>0</v>
      </c>
      <c r="V336" s="27">
        <f t="shared" si="92"/>
        <v>5993654.5999999996</v>
      </c>
      <c r="W336" s="28">
        <f t="shared" si="74"/>
        <v>0.38715818558827525</v>
      </c>
      <c r="X336" s="28">
        <f t="shared" si="75"/>
        <v>0.38715818558827525</v>
      </c>
      <c r="Y336" s="28">
        <f t="shared" si="76"/>
        <v>0.46699546531389502</v>
      </c>
      <c r="Z336" s="28">
        <f t="shared" si="77"/>
        <v>0.85415365090217032</v>
      </c>
    </row>
    <row r="337" spans="1:26" outlineLevel="2" x14ac:dyDescent="0.35">
      <c r="A337" s="18" t="s">
        <v>29</v>
      </c>
      <c r="B337" s="18" t="s">
        <v>30</v>
      </c>
      <c r="C337" s="18" t="s">
        <v>66</v>
      </c>
      <c r="D337" s="18" t="s">
        <v>83</v>
      </c>
      <c r="E337" s="18" t="s">
        <v>33</v>
      </c>
      <c r="F337" s="19" t="s">
        <v>34</v>
      </c>
      <c r="G337" s="18">
        <v>1120</v>
      </c>
      <c r="H337" s="18">
        <v>3480</v>
      </c>
      <c r="I337" s="20" t="s">
        <v>84</v>
      </c>
      <c r="J337" s="21">
        <v>59305587</v>
      </c>
      <c r="K337" s="21">
        <v>80114962</v>
      </c>
      <c r="L337" s="21">
        <v>0</v>
      </c>
      <c r="M337" s="22">
        <f t="shared" ref="M337:M346" si="93">+K337</f>
        <v>80114962</v>
      </c>
      <c r="N337" s="21">
        <v>0</v>
      </c>
      <c r="O337" s="21">
        <v>30556545.850000001</v>
      </c>
      <c r="P337" s="21">
        <v>0</v>
      </c>
      <c r="Q337" s="21">
        <v>29909952.75</v>
      </c>
      <c r="R337" s="21">
        <v>29909952.75</v>
      </c>
      <c r="S337" s="21">
        <v>19648463.399999999</v>
      </c>
      <c r="T337" s="21">
        <v>19648463.399999999</v>
      </c>
      <c r="U337" s="21">
        <v>0</v>
      </c>
      <c r="V337" s="22">
        <f t="shared" ref="V337:V346" si="94">+M337-N337-O337-P337-Q337</f>
        <v>19648463.399999999</v>
      </c>
      <c r="W337" s="23">
        <f t="shared" si="74"/>
        <v>0.3733379134599103</v>
      </c>
      <c r="X337" s="23">
        <f t="shared" si="75"/>
        <v>0.3733379134599103</v>
      </c>
      <c r="Y337" s="23">
        <f t="shared" si="76"/>
        <v>0.3814087292458555</v>
      </c>
      <c r="Z337" s="23">
        <f t="shared" si="77"/>
        <v>0.75474664270576586</v>
      </c>
    </row>
    <row r="338" spans="1:26" outlineLevel="2" x14ac:dyDescent="0.35">
      <c r="A338" s="9" t="s">
        <v>199</v>
      </c>
      <c r="B338" s="9" t="s">
        <v>30</v>
      </c>
      <c r="C338" s="9" t="s">
        <v>66</v>
      </c>
      <c r="D338" s="9" t="s">
        <v>83</v>
      </c>
      <c r="E338" s="9" t="s">
        <v>33</v>
      </c>
      <c r="F338" s="10" t="s">
        <v>34</v>
      </c>
      <c r="G338" s="9">
        <v>1120</v>
      </c>
      <c r="H338" s="9">
        <v>3480</v>
      </c>
      <c r="I338" s="11" t="s">
        <v>84</v>
      </c>
      <c r="J338" s="12">
        <v>94304250</v>
      </c>
      <c r="K338" s="12">
        <v>157537275</v>
      </c>
      <c r="L338" s="12">
        <v>0</v>
      </c>
      <c r="M338" s="13">
        <f t="shared" si="93"/>
        <v>157537275</v>
      </c>
      <c r="N338" s="12">
        <v>0</v>
      </c>
      <c r="O338" s="12">
        <v>51046720.009999998</v>
      </c>
      <c r="P338" s="12">
        <v>0</v>
      </c>
      <c r="Q338" s="12">
        <v>87033955</v>
      </c>
      <c r="R338" s="12">
        <v>87033955</v>
      </c>
      <c r="S338" s="12">
        <v>19456599.989999998</v>
      </c>
      <c r="T338" s="12">
        <v>19456599.989999998</v>
      </c>
      <c r="U338" s="12">
        <v>0</v>
      </c>
      <c r="V338" s="13">
        <f t="shared" si="94"/>
        <v>19456599.99000001</v>
      </c>
      <c r="W338" s="14">
        <f t="shared" si="74"/>
        <v>0.55246578944570424</v>
      </c>
      <c r="X338" s="14">
        <f t="shared" si="75"/>
        <v>0.55246578944570424</v>
      </c>
      <c r="Y338" s="14">
        <f t="shared" si="76"/>
        <v>0.32402947181865371</v>
      </c>
      <c r="Z338" s="14">
        <f t="shared" si="77"/>
        <v>0.87649526126435795</v>
      </c>
    </row>
    <row r="339" spans="1:26" outlineLevel="2" x14ac:dyDescent="0.35">
      <c r="A339" s="9" t="s">
        <v>266</v>
      </c>
      <c r="B339" s="9" t="s">
        <v>267</v>
      </c>
      <c r="C339" s="9" t="s">
        <v>66</v>
      </c>
      <c r="D339" s="9" t="s">
        <v>83</v>
      </c>
      <c r="E339" s="9" t="s">
        <v>33</v>
      </c>
      <c r="F339" s="10" t="s">
        <v>34</v>
      </c>
      <c r="G339" s="9">
        <v>1120</v>
      </c>
      <c r="H339" s="9">
        <v>3480</v>
      </c>
      <c r="I339" s="11" t="s">
        <v>84</v>
      </c>
      <c r="J339" s="12">
        <v>866034</v>
      </c>
      <c r="K339" s="12">
        <v>866034</v>
      </c>
      <c r="L339" s="12">
        <v>0</v>
      </c>
      <c r="M339" s="13">
        <f t="shared" si="93"/>
        <v>866034</v>
      </c>
      <c r="N339" s="12">
        <v>0</v>
      </c>
      <c r="O339" s="12">
        <v>0</v>
      </c>
      <c r="P339" s="12">
        <v>0</v>
      </c>
      <c r="Q339" s="12">
        <v>672700</v>
      </c>
      <c r="R339" s="12">
        <v>672700</v>
      </c>
      <c r="S339" s="12">
        <v>193334</v>
      </c>
      <c r="T339" s="12">
        <v>193334</v>
      </c>
      <c r="U339" s="12">
        <v>0</v>
      </c>
      <c r="V339" s="13">
        <f t="shared" si="94"/>
        <v>193334</v>
      </c>
      <c r="W339" s="14">
        <f t="shared" si="74"/>
        <v>0.77675934201197638</v>
      </c>
      <c r="X339" s="14">
        <f t="shared" si="75"/>
        <v>0.77675934201197638</v>
      </c>
      <c r="Y339" s="14">
        <f t="shared" si="76"/>
        <v>0</v>
      </c>
      <c r="Z339" s="14">
        <f t="shared" si="77"/>
        <v>0.77675934201197638</v>
      </c>
    </row>
    <row r="340" spans="1:26" outlineLevel="2" x14ac:dyDescent="0.35">
      <c r="A340" s="9" t="s">
        <v>266</v>
      </c>
      <c r="B340" s="9" t="s">
        <v>268</v>
      </c>
      <c r="C340" s="9" t="s">
        <v>66</v>
      </c>
      <c r="D340" s="9" t="s">
        <v>83</v>
      </c>
      <c r="E340" s="9" t="s">
        <v>33</v>
      </c>
      <c r="F340" s="10" t="s">
        <v>34</v>
      </c>
      <c r="G340" s="9">
        <v>1120</v>
      </c>
      <c r="H340" s="9">
        <v>3480</v>
      </c>
      <c r="I340" s="11" t="s">
        <v>84</v>
      </c>
      <c r="J340" s="12">
        <v>46473179</v>
      </c>
      <c r="K340" s="12">
        <v>123523179</v>
      </c>
      <c r="L340" s="12">
        <v>0</v>
      </c>
      <c r="M340" s="13">
        <f t="shared" si="93"/>
        <v>123523179</v>
      </c>
      <c r="N340" s="12">
        <v>0</v>
      </c>
      <c r="O340" s="12">
        <v>51751373.280000001</v>
      </c>
      <c r="P340" s="12">
        <v>0</v>
      </c>
      <c r="Q340" s="12">
        <v>67014805.719999999</v>
      </c>
      <c r="R340" s="12">
        <v>67014805.719999999</v>
      </c>
      <c r="S340" s="12">
        <v>4757000</v>
      </c>
      <c r="T340" s="12">
        <v>4757000</v>
      </c>
      <c r="U340" s="12">
        <v>0</v>
      </c>
      <c r="V340" s="13">
        <f t="shared" si="94"/>
        <v>4757000</v>
      </c>
      <c r="W340" s="14">
        <f t="shared" si="74"/>
        <v>0.54252818185645946</v>
      </c>
      <c r="X340" s="14">
        <f t="shared" si="75"/>
        <v>0.54252818185645946</v>
      </c>
      <c r="Y340" s="14">
        <f t="shared" si="76"/>
        <v>0.41896082742494833</v>
      </c>
      <c r="Z340" s="14">
        <f t="shared" si="77"/>
        <v>0.96148900928140779</v>
      </c>
    </row>
    <row r="341" spans="1:26" outlineLevel="2" x14ac:dyDescent="0.35">
      <c r="A341" s="9" t="s">
        <v>266</v>
      </c>
      <c r="B341" s="9" t="s">
        <v>295</v>
      </c>
      <c r="C341" s="9" t="s">
        <v>66</v>
      </c>
      <c r="D341" s="9" t="s">
        <v>83</v>
      </c>
      <c r="E341" s="9" t="s">
        <v>33</v>
      </c>
      <c r="F341" s="10" t="s">
        <v>34</v>
      </c>
      <c r="G341" s="9">
        <v>1120</v>
      </c>
      <c r="H341" s="9">
        <v>3480</v>
      </c>
      <c r="I341" s="11" t="s">
        <v>84</v>
      </c>
      <c r="J341" s="12">
        <v>8077342</v>
      </c>
      <c r="K341" s="12">
        <v>8827342</v>
      </c>
      <c r="L341" s="12">
        <v>0</v>
      </c>
      <c r="M341" s="13">
        <f t="shared" si="93"/>
        <v>8827342</v>
      </c>
      <c r="N341" s="12">
        <v>0</v>
      </c>
      <c r="O341" s="12">
        <v>0</v>
      </c>
      <c r="P341" s="12">
        <v>0</v>
      </c>
      <c r="Q341" s="12">
        <v>2307700</v>
      </c>
      <c r="R341" s="12">
        <v>2307700</v>
      </c>
      <c r="S341" s="12">
        <v>6519642</v>
      </c>
      <c r="T341" s="12">
        <v>6519642</v>
      </c>
      <c r="U341" s="12">
        <v>0</v>
      </c>
      <c r="V341" s="13">
        <f t="shared" si="94"/>
        <v>6519642</v>
      </c>
      <c r="W341" s="14">
        <f t="shared" si="74"/>
        <v>0.26142637274051467</v>
      </c>
      <c r="X341" s="14">
        <f t="shared" si="75"/>
        <v>0.26142637274051467</v>
      </c>
      <c r="Y341" s="14">
        <f t="shared" si="76"/>
        <v>0</v>
      </c>
      <c r="Z341" s="14">
        <f t="shared" si="77"/>
        <v>0.26142637274051467</v>
      </c>
    </row>
    <row r="342" spans="1:26" outlineLevel="2" x14ac:dyDescent="0.35">
      <c r="A342" s="9" t="s">
        <v>304</v>
      </c>
      <c r="B342" s="9" t="s">
        <v>30</v>
      </c>
      <c r="C342" s="9" t="s">
        <v>66</v>
      </c>
      <c r="D342" s="9" t="s">
        <v>83</v>
      </c>
      <c r="E342" s="9" t="s">
        <v>33</v>
      </c>
      <c r="F342" s="10" t="s">
        <v>34</v>
      </c>
      <c r="G342" s="9">
        <v>1120</v>
      </c>
      <c r="H342" s="9">
        <v>3480</v>
      </c>
      <c r="I342" s="11" t="s">
        <v>84</v>
      </c>
      <c r="J342" s="12">
        <v>26150808</v>
      </c>
      <c r="K342" s="12">
        <v>26150808</v>
      </c>
      <c r="L342" s="12">
        <v>0</v>
      </c>
      <c r="M342" s="13">
        <f t="shared" si="93"/>
        <v>26150808</v>
      </c>
      <c r="N342" s="12">
        <v>0</v>
      </c>
      <c r="O342" s="12">
        <v>2271008</v>
      </c>
      <c r="P342" s="12">
        <v>0</v>
      </c>
      <c r="Q342" s="12">
        <v>20506500</v>
      </c>
      <c r="R342" s="12">
        <v>20506500</v>
      </c>
      <c r="S342" s="12">
        <v>3373300</v>
      </c>
      <c r="T342" s="12">
        <v>3373300</v>
      </c>
      <c r="U342" s="12">
        <v>0</v>
      </c>
      <c r="V342" s="13">
        <f t="shared" si="94"/>
        <v>3373300</v>
      </c>
      <c r="W342" s="14">
        <f t="shared" si="74"/>
        <v>0.78416315090531807</v>
      </c>
      <c r="X342" s="14">
        <f t="shared" si="75"/>
        <v>0.78416315090531807</v>
      </c>
      <c r="Y342" s="14">
        <f t="shared" si="76"/>
        <v>8.6842746885679403E-2</v>
      </c>
      <c r="Z342" s="14">
        <f t="shared" si="77"/>
        <v>0.87100589779099746</v>
      </c>
    </row>
    <row r="343" spans="1:26" outlineLevel="2" x14ac:dyDescent="0.35">
      <c r="A343" s="9" t="s">
        <v>312</v>
      </c>
      <c r="B343" s="9" t="s">
        <v>30</v>
      </c>
      <c r="C343" s="9" t="s">
        <v>66</v>
      </c>
      <c r="D343" s="9" t="s">
        <v>83</v>
      </c>
      <c r="E343" s="9" t="s">
        <v>33</v>
      </c>
      <c r="F343" s="10" t="s">
        <v>34</v>
      </c>
      <c r="G343" s="9">
        <v>1120</v>
      </c>
      <c r="H343" s="9">
        <v>3480</v>
      </c>
      <c r="I343" s="11" t="s">
        <v>84</v>
      </c>
      <c r="J343" s="12">
        <v>19982020</v>
      </c>
      <c r="K343" s="12">
        <v>57645120</v>
      </c>
      <c r="L343" s="12">
        <v>0</v>
      </c>
      <c r="M343" s="13">
        <f t="shared" si="93"/>
        <v>57645120</v>
      </c>
      <c r="N343" s="12">
        <v>0</v>
      </c>
      <c r="O343" s="12">
        <v>38507620</v>
      </c>
      <c r="P343" s="12">
        <v>0</v>
      </c>
      <c r="Q343" s="12">
        <v>15365000</v>
      </c>
      <c r="R343" s="12">
        <v>15365000</v>
      </c>
      <c r="S343" s="12">
        <v>3772500</v>
      </c>
      <c r="T343" s="12">
        <v>3772500</v>
      </c>
      <c r="U343" s="12">
        <v>0</v>
      </c>
      <c r="V343" s="13">
        <f t="shared" si="94"/>
        <v>3772500</v>
      </c>
      <c r="W343" s="14">
        <f t="shared" si="74"/>
        <v>0.26654467889042471</v>
      </c>
      <c r="X343" s="14">
        <f t="shared" si="75"/>
        <v>0.26654467889042471</v>
      </c>
      <c r="Y343" s="14">
        <f t="shared" si="76"/>
        <v>0.66801179353950513</v>
      </c>
      <c r="Z343" s="14">
        <f t="shared" si="77"/>
        <v>0.93455647242992979</v>
      </c>
    </row>
    <row r="344" spans="1:26" ht="15" customHeight="1" outlineLevel="2" x14ac:dyDescent="0.35">
      <c r="A344" s="9" t="s">
        <v>318</v>
      </c>
      <c r="B344" s="9" t="s">
        <v>30</v>
      </c>
      <c r="C344" s="9" t="s">
        <v>66</v>
      </c>
      <c r="D344" s="9" t="s">
        <v>83</v>
      </c>
      <c r="E344" s="9" t="s">
        <v>33</v>
      </c>
      <c r="F344" s="10" t="s">
        <v>34</v>
      </c>
      <c r="G344" s="9">
        <v>1120</v>
      </c>
      <c r="H344" s="9">
        <v>3480</v>
      </c>
      <c r="I344" s="11" t="s">
        <v>84</v>
      </c>
      <c r="J344" s="12">
        <v>4529003</v>
      </c>
      <c r="K344" s="12">
        <v>4529003</v>
      </c>
      <c r="L344" s="12">
        <v>0</v>
      </c>
      <c r="M344" s="13">
        <f t="shared" si="93"/>
        <v>4529003</v>
      </c>
      <c r="N344" s="12">
        <v>0</v>
      </c>
      <c r="O344" s="12">
        <v>2519003</v>
      </c>
      <c r="P344" s="12">
        <v>0</v>
      </c>
      <c r="Q344" s="12">
        <v>1521300</v>
      </c>
      <c r="R344" s="12">
        <v>1521300</v>
      </c>
      <c r="S344" s="12">
        <v>488700</v>
      </c>
      <c r="T344" s="12">
        <v>488700</v>
      </c>
      <c r="U344" s="12">
        <v>0</v>
      </c>
      <c r="V344" s="13">
        <f t="shared" si="94"/>
        <v>488700</v>
      </c>
      <c r="W344" s="14">
        <f t="shared" si="74"/>
        <v>0.33590174261310934</v>
      </c>
      <c r="X344" s="14">
        <f t="shared" si="75"/>
        <v>0.33590174261310934</v>
      </c>
      <c r="Y344" s="14">
        <f t="shared" si="76"/>
        <v>0.55619371415739849</v>
      </c>
      <c r="Z344" s="14">
        <f t="shared" si="77"/>
        <v>0.89209545677050783</v>
      </c>
    </row>
    <row r="345" spans="1:26" ht="15" customHeight="1" outlineLevel="2" x14ac:dyDescent="0.35">
      <c r="A345" s="9" t="s">
        <v>320</v>
      </c>
      <c r="B345" s="9" t="s">
        <v>30</v>
      </c>
      <c r="C345" s="9" t="s">
        <v>66</v>
      </c>
      <c r="D345" s="9" t="s">
        <v>83</v>
      </c>
      <c r="E345" s="9" t="s">
        <v>33</v>
      </c>
      <c r="F345" s="10" t="s">
        <v>34</v>
      </c>
      <c r="G345" s="9">
        <v>1120</v>
      </c>
      <c r="H345" s="9">
        <v>3480</v>
      </c>
      <c r="I345" s="11" t="s">
        <v>84</v>
      </c>
      <c r="J345" s="12">
        <v>181269660</v>
      </c>
      <c r="K345" s="12">
        <v>145269660</v>
      </c>
      <c r="L345" s="12">
        <v>0</v>
      </c>
      <c r="M345" s="13">
        <f t="shared" si="93"/>
        <v>145269660</v>
      </c>
      <c r="N345" s="12">
        <v>0</v>
      </c>
      <c r="O345" s="12">
        <v>20969547.02</v>
      </c>
      <c r="P345" s="12">
        <v>0</v>
      </c>
      <c r="Q345" s="12">
        <v>124237773.98</v>
      </c>
      <c r="R345" s="12">
        <v>124237773.98</v>
      </c>
      <c r="S345" s="12">
        <v>62339</v>
      </c>
      <c r="T345" s="12">
        <v>62339</v>
      </c>
      <c r="U345" s="12">
        <v>0</v>
      </c>
      <c r="V345" s="13">
        <f t="shared" si="94"/>
        <v>62339</v>
      </c>
      <c r="W345" s="14">
        <f t="shared" si="74"/>
        <v>0.8552217577985658</v>
      </c>
      <c r="X345" s="14">
        <f t="shared" si="75"/>
        <v>0.8552217577985658</v>
      </c>
      <c r="Y345" s="14">
        <f t="shared" si="76"/>
        <v>0.14434911611963572</v>
      </c>
      <c r="Z345" s="14">
        <f t="shared" si="77"/>
        <v>0.99957087391820154</v>
      </c>
    </row>
    <row r="346" spans="1:26" outlineLevel="2" x14ac:dyDescent="0.35">
      <c r="A346" s="9" t="s">
        <v>326</v>
      </c>
      <c r="B346" s="9" t="s">
        <v>30</v>
      </c>
      <c r="C346" s="9" t="s">
        <v>66</v>
      </c>
      <c r="D346" s="9" t="s">
        <v>83</v>
      </c>
      <c r="E346" s="9" t="s">
        <v>33</v>
      </c>
      <c r="F346" s="10" t="s">
        <v>34</v>
      </c>
      <c r="G346" s="9">
        <v>1120</v>
      </c>
      <c r="H346" s="9">
        <v>3460</v>
      </c>
      <c r="I346" s="11" t="s">
        <v>84</v>
      </c>
      <c r="J346" s="12">
        <v>9925104</v>
      </c>
      <c r="K346" s="12">
        <v>9925104</v>
      </c>
      <c r="L346" s="12">
        <v>0</v>
      </c>
      <c r="M346" s="13">
        <f t="shared" si="93"/>
        <v>9925104</v>
      </c>
      <c r="N346" s="12">
        <v>0</v>
      </c>
      <c r="O346" s="12">
        <v>244804</v>
      </c>
      <c r="P346" s="12">
        <v>0</v>
      </c>
      <c r="Q346" s="12">
        <v>8932700</v>
      </c>
      <c r="R346" s="12">
        <v>8932700</v>
      </c>
      <c r="S346" s="12">
        <v>747600</v>
      </c>
      <c r="T346" s="12">
        <v>747600</v>
      </c>
      <c r="U346" s="12">
        <v>0</v>
      </c>
      <c r="V346" s="13">
        <f t="shared" si="94"/>
        <v>747600</v>
      </c>
      <c r="W346" s="14">
        <f t="shared" si="74"/>
        <v>0.90001072029068918</v>
      </c>
      <c r="X346" s="14">
        <f t="shared" si="75"/>
        <v>0.90001072029068918</v>
      </c>
      <c r="Y346" s="14">
        <f t="shared" si="76"/>
        <v>2.466513197242064E-2</v>
      </c>
      <c r="Z346" s="14">
        <f t="shared" si="77"/>
        <v>0.92467585226310978</v>
      </c>
    </row>
    <row r="347" spans="1:26" outlineLevel="1" x14ac:dyDescent="0.35">
      <c r="A347" s="24"/>
      <c r="B347" s="24"/>
      <c r="C347" s="24"/>
      <c r="D347" s="24" t="s">
        <v>503</v>
      </c>
      <c r="E347" s="24"/>
      <c r="F347" s="25"/>
      <c r="G347" s="24"/>
      <c r="H347" s="24"/>
      <c r="I347" s="26"/>
      <c r="J347" s="27">
        <f t="shared" ref="J347:V347" si="95">SUBTOTAL(9,J337:J346)</f>
        <v>450882987</v>
      </c>
      <c r="K347" s="27">
        <f t="shared" si="95"/>
        <v>614388487</v>
      </c>
      <c r="L347" s="27">
        <f t="shared" si="95"/>
        <v>0</v>
      </c>
      <c r="M347" s="27">
        <f t="shared" si="95"/>
        <v>614388487</v>
      </c>
      <c r="N347" s="27">
        <f t="shared" si="95"/>
        <v>0</v>
      </c>
      <c r="O347" s="27">
        <f t="shared" si="95"/>
        <v>197866621.16</v>
      </c>
      <c r="P347" s="27">
        <f t="shared" si="95"/>
        <v>0</v>
      </c>
      <c r="Q347" s="27">
        <f t="shared" si="95"/>
        <v>357502387.44999999</v>
      </c>
      <c r="R347" s="27">
        <f t="shared" si="95"/>
        <v>357502387.44999999</v>
      </c>
      <c r="S347" s="27">
        <f t="shared" si="95"/>
        <v>59019478.390000001</v>
      </c>
      <c r="T347" s="27">
        <f t="shared" si="95"/>
        <v>59019478.390000001</v>
      </c>
      <c r="U347" s="27">
        <f t="shared" si="95"/>
        <v>0</v>
      </c>
      <c r="V347" s="27">
        <f t="shared" si="95"/>
        <v>59019478.390000008</v>
      </c>
      <c r="W347" s="28">
        <f t="shared" si="74"/>
        <v>0.5818832790888544</v>
      </c>
      <c r="X347" s="28">
        <f t="shared" si="75"/>
        <v>0.5818832790888544</v>
      </c>
      <c r="Y347" s="28">
        <f t="shared" si="76"/>
        <v>0.32205457189825237</v>
      </c>
      <c r="Z347" s="28">
        <f t="shared" si="77"/>
        <v>0.90393785098710677</v>
      </c>
    </row>
    <row r="348" spans="1:26" outlineLevel="2" x14ac:dyDescent="0.35">
      <c r="A348" s="18" t="s">
        <v>29</v>
      </c>
      <c r="B348" s="18" t="s">
        <v>30</v>
      </c>
      <c r="C348" s="18" t="s">
        <v>66</v>
      </c>
      <c r="D348" s="18" t="s">
        <v>85</v>
      </c>
      <c r="E348" s="18" t="s">
        <v>33</v>
      </c>
      <c r="F348" s="19" t="s">
        <v>34</v>
      </c>
      <c r="G348" s="18">
        <v>1120</v>
      </c>
      <c r="H348" s="18">
        <v>3480</v>
      </c>
      <c r="I348" s="20" t="s">
        <v>86</v>
      </c>
      <c r="J348" s="21">
        <v>13000000</v>
      </c>
      <c r="K348" s="21">
        <v>12000000</v>
      </c>
      <c r="L348" s="21">
        <v>0</v>
      </c>
      <c r="M348" s="22">
        <f>+K348</f>
        <v>12000000</v>
      </c>
      <c r="N348" s="21">
        <v>0</v>
      </c>
      <c r="O348" s="21">
        <v>1292500</v>
      </c>
      <c r="P348" s="21">
        <v>0</v>
      </c>
      <c r="Q348" s="21">
        <v>5800385.25</v>
      </c>
      <c r="R348" s="21">
        <v>5800385.25</v>
      </c>
      <c r="S348" s="21">
        <v>4907114.75</v>
      </c>
      <c r="T348" s="21">
        <v>4907114.75</v>
      </c>
      <c r="U348" s="21">
        <v>0</v>
      </c>
      <c r="V348" s="22">
        <f>+M348-N348-O348-P348-Q348</f>
        <v>4907114.75</v>
      </c>
      <c r="W348" s="23">
        <f t="shared" si="74"/>
        <v>0.48336543749999999</v>
      </c>
      <c r="X348" s="23">
        <f t="shared" si="75"/>
        <v>0.48336543749999999</v>
      </c>
      <c r="Y348" s="23">
        <f t="shared" si="76"/>
        <v>0.10770833333333334</v>
      </c>
      <c r="Z348" s="23">
        <f t="shared" si="77"/>
        <v>0.59107377083333335</v>
      </c>
    </row>
    <row r="349" spans="1:26" outlineLevel="2" x14ac:dyDescent="0.35">
      <c r="A349" s="9" t="s">
        <v>266</v>
      </c>
      <c r="B349" s="9" t="s">
        <v>295</v>
      </c>
      <c r="C349" s="9" t="s">
        <v>66</v>
      </c>
      <c r="D349" s="9" t="s">
        <v>85</v>
      </c>
      <c r="E349" s="9" t="s">
        <v>33</v>
      </c>
      <c r="F349" s="10" t="s">
        <v>34</v>
      </c>
      <c r="G349" s="9">
        <v>1120</v>
      </c>
      <c r="H349" s="9">
        <v>3480</v>
      </c>
      <c r="I349" s="11" t="s">
        <v>86</v>
      </c>
      <c r="J349" s="12">
        <v>4500000</v>
      </c>
      <c r="K349" s="12">
        <v>4500000</v>
      </c>
      <c r="L349" s="12">
        <v>0</v>
      </c>
      <c r="M349" s="13">
        <f>+K349</f>
        <v>4500000</v>
      </c>
      <c r="N349" s="12">
        <v>0</v>
      </c>
      <c r="O349" s="12">
        <v>0</v>
      </c>
      <c r="P349" s="12">
        <v>0</v>
      </c>
      <c r="Q349" s="12">
        <v>1795753.39</v>
      </c>
      <c r="R349" s="12">
        <v>1795753.39</v>
      </c>
      <c r="S349" s="12">
        <v>2704246.61</v>
      </c>
      <c r="T349" s="12">
        <v>2704246.61</v>
      </c>
      <c r="U349" s="12">
        <v>0</v>
      </c>
      <c r="V349" s="13">
        <f>+M349-N349-O349-P349-Q349</f>
        <v>2704246.6100000003</v>
      </c>
      <c r="W349" s="14">
        <f t="shared" si="74"/>
        <v>0.39905630888888888</v>
      </c>
      <c r="X349" s="14">
        <f t="shared" si="75"/>
        <v>0.39905630888888888</v>
      </c>
      <c r="Y349" s="14">
        <f t="shared" si="76"/>
        <v>0</v>
      </c>
      <c r="Z349" s="14">
        <f t="shared" si="77"/>
        <v>0.39905630888888888</v>
      </c>
    </row>
    <row r="350" spans="1:26" outlineLevel="1" x14ac:dyDescent="0.35">
      <c r="A350" s="24"/>
      <c r="B350" s="24"/>
      <c r="C350" s="24"/>
      <c r="D350" s="24" t="s">
        <v>504</v>
      </c>
      <c r="E350" s="24"/>
      <c r="F350" s="25"/>
      <c r="G350" s="24"/>
      <c r="H350" s="24"/>
      <c r="I350" s="26"/>
      <c r="J350" s="27">
        <f t="shared" ref="J350:V350" si="96">SUBTOTAL(9,J348:J349)</f>
        <v>17500000</v>
      </c>
      <c r="K350" s="27">
        <f t="shared" si="96"/>
        <v>16500000</v>
      </c>
      <c r="L350" s="27">
        <f t="shared" si="96"/>
        <v>0</v>
      </c>
      <c r="M350" s="27">
        <f t="shared" si="96"/>
        <v>16500000</v>
      </c>
      <c r="N350" s="27">
        <f t="shared" si="96"/>
        <v>0</v>
      </c>
      <c r="O350" s="27">
        <f t="shared" si="96"/>
        <v>1292500</v>
      </c>
      <c r="P350" s="27">
        <f t="shared" si="96"/>
        <v>0</v>
      </c>
      <c r="Q350" s="27">
        <f t="shared" si="96"/>
        <v>7596138.6399999997</v>
      </c>
      <c r="R350" s="27">
        <f t="shared" si="96"/>
        <v>7596138.6399999997</v>
      </c>
      <c r="S350" s="27">
        <f t="shared" si="96"/>
        <v>7611361.3599999994</v>
      </c>
      <c r="T350" s="27">
        <f t="shared" si="96"/>
        <v>7611361.3599999994</v>
      </c>
      <c r="U350" s="27">
        <f t="shared" si="96"/>
        <v>0</v>
      </c>
      <c r="V350" s="27">
        <f t="shared" si="96"/>
        <v>7611361.3600000003</v>
      </c>
      <c r="W350" s="28">
        <f t="shared" si="74"/>
        <v>0.46037203878787875</v>
      </c>
      <c r="X350" s="28">
        <f t="shared" si="75"/>
        <v>0.46037203878787875</v>
      </c>
      <c r="Y350" s="28">
        <f t="shared" si="76"/>
        <v>7.8333333333333338E-2</v>
      </c>
      <c r="Z350" s="28">
        <f t="shared" si="77"/>
        <v>0.53870537212121206</v>
      </c>
    </row>
    <row r="351" spans="1:26" outlineLevel="2" x14ac:dyDescent="0.35">
      <c r="A351" s="18" t="s">
        <v>29</v>
      </c>
      <c r="B351" s="18" t="s">
        <v>30</v>
      </c>
      <c r="C351" s="18" t="s">
        <v>66</v>
      </c>
      <c r="D351" s="18" t="s">
        <v>87</v>
      </c>
      <c r="E351" s="18" t="s">
        <v>33</v>
      </c>
      <c r="F351" s="19" t="s">
        <v>34</v>
      </c>
      <c r="G351" s="18">
        <v>1120</v>
      </c>
      <c r="H351" s="18">
        <v>3480</v>
      </c>
      <c r="I351" s="20" t="s">
        <v>88</v>
      </c>
      <c r="J351" s="21">
        <v>13000000</v>
      </c>
      <c r="K351" s="21">
        <v>11600000</v>
      </c>
      <c r="L351" s="21">
        <v>0</v>
      </c>
      <c r="M351" s="22">
        <f>+K351</f>
        <v>11600000</v>
      </c>
      <c r="N351" s="21">
        <v>0</v>
      </c>
      <c r="O351" s="21">
        <v>8291310</v>
      </c>
      <c r="P351" s="21">
        <v>0</v>
      </c>
      <c r="Q351" s="21">
        <v>2502151</v>
      </c>
      <c r="R351" s="21">
        <v>2502151</v>
      </c>
      <c r="S351" s="21">
        <v>806539</v>
      </c>
      <c r="T351" s="21">
        <v>806539</v>
      </c>
      <c r="U351" s="21">
        <v>0</v>
      </c>
      <c r="V351" s="22">
        <f>+M351-N351-O351-P351-Q351</f>
        <v>806539</v>
      </c>
      <c r="W351" s="23">
        <f t="shared" si="74"/>
        <v>0.2157026724137931</v>
      </c>
      <c r="X351" s="23">
        <f t="shared" si="75"/>
        <v>0.2157026724137931</v>
      </c>
      <c r="Y351" s="23">
        <f t="shared" si="76"/>
        <v>0.7147681034482759</v>
      </c>
      <c r="Z351" s="23">
        <f t="shared" si="77"/>
        <v>0.93047077586206894</v>
      </c>
    </row>
    <row r="352" spans="1:26" outlineLevel="2" x14ac:dyDescent="0.35">
      <c r="A352" s="9" t="s">
        <v>266</v>
      </c>
      <c r="B352" s="9" t="s">
        <v>295</v>
      </c>
      <c r="C352" s="9" t="s">
        <v>66</v>
      </c>
      <c r="D352" s="9" t="s">
        <v>87</v>
      </c>
      <c r="E352" s="9" t="s">
        <v>33</v>
      </c>
      <c r="F352" s="10" t="s">
        <v>34</v>
      </c>
      <c r="G352" s="9">
        <v>1120</v>
      </c>
      <c r="H352" s="9">
        <v>3480</v>
      </c>
      <c r="I352" s="11" t="s">
        <v>88</v>
      </c>
      <c r="J352" s="12">
        <v>4500000</v>
      </c>
      <c r="K352" s="12">
        <v>4500000</v>
      </c>
      <c r="L352" s="12">
        <v>0</v>
      </c>
      <c r="M352" s="13">
        <f>+K352</f>
        <v>4500000</v>
      </c>
      <c r="N352" s="12">
        <v>0</v>
      </c>
      <c r="O352" s="12">
        <v>0</v>
      </c>
      <c r="P352" s="12">
        <v>0</v>
      </c>
      <c r="Q352" s="12">
        <v>616802.16</v>
      </c>
      <c r="R352" s="12">
        <v>616802.16</v>
      </c>
      <c r="S352" s="12">
        <v>3883197.84</v>
      </c>
      <c r="T352" s="12">
        <v>3883197.84</v>
      </c>
      <c r="U352" s="12">
        <v>0</v>
      </c>
      <c r="V352" s="13">
        <f>+M352-N352-O352-P352-Q352</f>
        <v>3883197.84</v>
      </c>
      <c r="W352" s="14">
        <f t="shared" si="74"/>
        <v>0.13706714666666667</v>
      </c>
      <c r="X352" s="14">
        <f t="shared" si="75"/>
        <v>0.13706714666666667</v>
      </c>
      <c r="Y352" s="14">
        <f t="shared" si="76"/>
        <v>0</v>
      </c>
      <c r="Z352" s="14">
        <f t="shared" si="77"/>
        <v>0.13706714666666667</v>
      </c>
    </row>
    <row r="353" spans="1:26" outlineLevel="1" x14ac:dyDescent="0.35">
      <c r="A353" s="24"/>
      <c r="B353" s="24"/>
      <c r="C353" s="24"/>
      <c r="D353" s="24" t="s">
        <v>505</v>
      </c>
      <c r="E353" s="24"/>
      <c r="F353" s="25"/>
      <c r="G353" s="24"/>
      <c r="H353" s="24"/>
      <c r="I353" s="26"/>
      <c r="J353" s="27">
        <f t="shared" ref="J353:V353" si="97">SUBTOTAL(9,J351:J352)</f>
        <v>17500000</v>
      </c>
      <c r="K353" s="27">
        <f t="shared" si="97"/>
        <v>16100000</v>
      </c>
      <c r="L353" s="27">
        <f t="shared" si="97"/>
        <v>0</v>
      </c>
      <c r="M353" s="27">
        <f t="shared" si="97"/>
        <v>16100000</v>
      </c>
      <c r="N353" s="27">
        <f t="shared" si="97"/>
        <v>0</v>
      </c>
      <c r="O353" s="27">
        <f t="shared" si="97"/>
        <v>8291310</v>
      </c>
      <c r="P353" s="27">
        <f t="shared" si="97"/>
        <v>0</v>
      </c>
      <c r="Q353" s="27">
        <f t="shared" si="97"/>
        <v>3118953.16</v>
      </c>
      <c r="R353" s="27">
        <f t="shared" si="97"/>
        <v>3118953.16</v>
      </c>
      <c r="S353" s="27">
        <f t="shared" si="97"/>
        <v>4689736.84</v>
      </c>
      <c r="T353" s="27">
        <f t="shared" si="97"/>
        <v>4689736.84</v>
      </c>
      <c r="U353" s="27">
        <f t="shared" si="97"/>
        <v>0</v>
      </c>
      <c r="V353" s="27">
        <f t="shared" si="97"/>
        <v>4689736.84</v>
      </c>
      <c r="W353" s="28">
        <f t="shared" si="74"/>
        <v>0.19372379875776399</v>
      </c>
      <c r="X353" s="28">
        <f t="shared" si="75"/>
        <v>0.19372379875776399</v>
      </c>
      <c r="Y353" s="28">
        <f t="shared" si="76"/>
        <v>0.51498819875776403</v>
      </c>
      <c r="Z353" s="28">
        <f t="shared" si="77"/>
        <v>0.70871199751552805</v>
      </c>
    </row>
    <row r="354" spans="1:26" outlineLevel="2" x14ac:dyDescent="0.35">
      <c r="A354" s="18" t="s">
        <v>29</v>
      </c>
      <c r="B354" s="18" t="s">
        <v>30</v>
      </c>
      <c r="C354" s="18" t="s">
        <v>66</v>
      </c>
      <c r="D354" s="18" t="s">
        <v>89</v>
      </c>
      <c r="E354" s="18" t="s">
        <v>33</v>
      </c>
      <c r="F354" s="19" t="s">
        <v>34</v>
      </c>
      <c r="G354" s="18">
        <v>1120</v>
      </c>
      <c r="H354" s="18">
        <v>3480</v>
      </c>
      <c r="I354" s="20" t="s">
        <v>90</v>
      </c>
      <c r="J354" s="21">
        <v>240000</v>
      </c>
      <c r="K354" s="21">
        <v>680000</v>
      </c>
      <c r="L354" s="21">
        <v>0</v>
      </c>
      <c r="M354" s="22">
        <f>+K354</f>
        <v>680000</v>
      </c>
      <c r="N354" s="21">
        <v>0</v>
      </c>
      <c r="O354" s="21">
        <v>536875</v>
      </c>
      <c r="P354" s="21">
        <v>0</v>
      </c>
      <c r="Q354" s="21">
        <v>143125</v>
      </c>
      <c r="R354" s="21">
        <v>143125</v>
      </c>
      <c r="S354" s="21">
        <v>0</v>
      </c>
      <c r="T354" s="21">
        <v>0</v>
      </c>
      <c r="U354" s="21">
        <v>0</v>
      </c>
      <c r="V354" s="22">
        <f>+M354-N354-O354-P354-Q354</f>
        <v>0</v>
      </c>
      <c r="W354" s="23">
        <f t="shared" si="74"/>
        <v>0.21047794117647059</v>
      </c>
      <c r="X354" s="23">
        <f t="shared" si="75"/>
        <v>0.21047794117647059</v>
      </c>
      <c r="Y354" s="23">
        <f t="shared" si="76"/>
        <v>0.78952205882352944</v>
      </c>
      <c r="Z354" s="23">
        <f t="shared" si="77"/>
        <v>1</v>
      </c>
    </row>
    <row r="355" spans="1:26" outlineLevel="2" x14ac:dyDescent="0.35">
      <c r="A355" s="9" t="s">
        <v>199</v>
      </c>
      <c r="B355" s="9" t="s">
        <v>30</v>
      </c>
      <c r="C355" s="9" t="s">
        <v>66</v>
      </c>
      <c r="D355" s="9" t="s">
        <v>89</v>
      </c>
      <c r="E355" s="9" t="s">
        <v>33</v>
      </c>
      <c r="F355" s="10" t="s">
        <v>34</v>
      </c>
      <c r="G355" s="9">
        <v>1120</v>
      </c>
      <c r="H355" s="9">
        <v>3480</v>
      </c>
      <c r="I355" s="11" t="s">
        <v>90</v>
      </c>
      <c r="J355" s="12">
        <v>6218884729</v>
      </c>
      <c r="K355" s="12">
        <v>6348884729</v>
      </c>
      <c r="L355" s="12">
        <v>0</v>
      </c>
      <c r="M355" s="13">
        <f>+K355</f>
        <v>6348884729</v>
      </c>
      <c r="N355" s="12">
        <v>0</v>
      </c>
      <c r="O355" s="12">
        <v>1517282316</v>
      </c>
      <c r="P355" s="12">
        <v>0</v>
      </c>
      <c r="Q355" s="12">
        <v>4806806789</v>
      </c>
      <c r="R355" s="12">
        <v>4806806789</v>
      </c>
      <c r="S355" s="12">
        <v>24795624</v>
      </c>
      <c r="T355" s="12">
        <v>24795624</v>
      </c>
      <c r="U355" s="12">
        <v>0</v>
      </c>
      <c r="V355" s="13">
        <f>+M355-N355-O355-P355-Q355</f>
        <v>24795624</v>
      </c>
      <c r="W355" s="14">
        <f t="shared" si="74"/>
        <v>0.75711042083404001</v>
      </c>
      <c r="X355" s="14">
        <f t="shared" si="75"/>
        <v>0.75711042083404001</v>
      </c>
      <c r="Y355" s="14">
        <f t="shared" si="76"/>
        <v>0.23898407055170839</v>
      </c>
      <c r="Z355" s="14">
        <f t="shared" si="77"/>
        <v>0.99609449138574835</v>
      </c>
    </row>
    <row r="356" spans="1:26" outlineLevel="2" x14ac:dyDescent="0.35">
      <c r="A356" s="9" t="s">
        <v>266</v>
      </c>
      <c r="B356" s="9" t="s">
        <v>268</v>
      </c>
      <c r="C356" s="9" t="s">
        <v>66</v>
      </c>
      <c r="D356" s="9" t="s">
        <v>89</v>
      </c>
      <c r="E356" s="9" t="s">
        <v>33</v>
      </c>
      <c r="F356" s="10" t="s">
        <v>34</v>
      </c>
      <c r="G356" s="9">
        <v>1120</v>
      </c>
      <c r="H356" s="9">
        <v>3480</v>
      </c>
      <c r="I356" s="11" t="s">
        <v>90</v>
      </c>
      <c r="J356" s="12">
        <v>5000000</v>
      </c>
      <c r="K356" s="12">
        <v>92001023</v>
      </c>
      <c r="L356" s="12">
        <v>19482667</v>
      </c>
      <c r="M356" s="13">
        <f>+K356</f>
        <v>92001023</v>
      </c>
      <c r="N356" s="12">
        <v>0</v>
      </c>
      <c r="O356" s="12">
        <v>69363927</v>
      </c>
      <c r="P356" s="12">
        <v>0</v>
      </c>
      <c r="Q356" s="12">
        <v>3089872</v>
      </c>
      <c r="R356" s="12">
        <v>3089872</v>
      </c>
      <c r="S356" s="12">
        <v>64557</v>
      </c>
      <c r="T356" s="12">
        <v>19547224</v>
      </c>
      <c r="U356" s="12">
        <v>0</v>
      </c>
      <c r="V356" s="13">
        <f>+M356-N356-O356-P356-Q356</f>
        <v>19547224</v>
      </c>
      <c r="W356" s="14">
        <f t="shared" si="74"/>
        <v>3.358519176466114E-2</v>
      </c>
      <c r="X356" s="14">
        <f t="shared" si="75"/>
        <v>3.358519176466114E-2</v>
      </c>
      <c r="Y356" s="14">
        <f t="shared" si="76"/>
        <v>0.75394734469419977</v>
      </c>
      <c r="Z356" s="14">
        <f t="shared" si="77"/>
        <v>0.7875325364588609</v>
      </c>
    </row>
    <row r="357" spans="1:26" outlineLevel="2" x14ac:dyDescent="0.35">
      <c r="A357" s="9" t="s">
        <v>266</v>
      </c>
      <c r="B357" s="9" t="s">
        <v>295</v>
      </c>
      <c r="C357" s="9" t="s">
        <v>66</v>
      </c>
      <c r="D357" s="9" t="s">
        <v>89</v>
      </c>
      <c r="E357" s="9" t="s">
        <v>33</v>
      </c>
      <c r="F357" s="10" t="s">
        <v>34</v>
      </c>
      <c r="G357" s="9">
        <v>1120</v>
      </c>
      <c r="H357" s="9">
        <v>3480</v>
      </c>
      <c r="I357" s="11" t="s">
        <v>90</v>
      </c>
      <c r="J357" s="12">
        <v>2000000</v>
      </c>
      <c r="K357" s="12">
        <v>2000000</v>
      </c>
      <c r="L357" s="12">
        <v>1492291</v>
      </c>
      <c r="M357" s="13">
        <f>+K357</f>
        <v>2000000</v>
      </c>
      <c r="N357" s="12">
        <v>0</v>
      </c>
      <c r="O357" s="12">
        <v>0</v>
      </c>
      <c r="P357" s="12">
        <v>0</v>
      </c>
      <c r="Q357" s="12">
        <v>507709</v>
      </c>
      <c r="R357" s="12">
        <v>507709</v>
      </c>
      <c r="S357" s="12">
        <v>0</v>
      </c>
      <c r="T357" s="12">
        <v>1492291</v>
      </c>
      <c r="U357" s="12">
        <v>0</v>
      </c>
      <c r="V357" s="13">
        <f>+M357-N357-O357-P357-Q357</f>
        <v>1492291</v>
      </c>
      <c r="W357" s="14">
        <f t="shared" ref="W357:W420" si="98">+IF(K357=0,0,Q357/K357)</f>
        <v>0.25385449999999998</v>
      </c>
      <c r="X357" s="14">
        <f t="shared" ref="X357:X420" si="99">+IF(M357=0,0,Q357/M357)</f>
        <v>0.25385449999999998</v>
      </c>
      <c r="Y357" s="14">
        <f t="shared" ref="Y357:Y420" si="100">+IF(M357=0,0,(N357+O357+P357)/M357)</f>
        <v>0</v>
      </c>
      <c r="Z357" s="14">
        <f t="shared" ref="Z357:Z420" si="101">+X357+Y357</f>
        <v>0.25385449999999998</v>
      </c>
    </row>
    <row r="358" spans="1:26" outlineLevel="1" x14ac:dyDescent="0.35">
      <c r="A358" s="24"/>
      <c r="B358" s="24"/>
      <c r="C358" s="24"/>
      <c r="D358" s="24" t="s">
        <v>506</v>
      </c>
      <c r="E358" s="24"/>
      <c r="F358" s="25"/>
      <c r="G358" s="24"/>
      <c r="H358" s="24"/>
      <c r="I358" s="26"/>
      <c r="J358" s="27">
        <f t="shared" ref="J358:V358" si="102">SUBTOTAL(9,J354:J357)</f>
        <v>6226124729</v>
      </c>
      <c r="K358" s="27">
        <f t="shared" si="102"/>
        <v>6443565752</v>
      </c>
      <c r="L358" s="27">
        <f t="shared" si="102"/>
        <v>20974958</v>
      </c>
      <c r="M358" s="27">
        <f t="shared" si="102"/>
        <v>6443565752</v>
      </c>
      <c r="N358" s="27">
        <f t="shared" si="102"/>
        <v>0</v>
      </c>
      <c r="O358" s="27">
        <f t="shared" si="102"/>
        <v>1587183118</v>
      </c>
      <c r="P358" s="27">
        <f t="shared" si="102"/>
        <v>0</v>
      </c>
      <c r="Q358" s="27">
        <f t="shared" si="102"/>
        <v>4810547495</v>
      </c>
      <c r="R358" s="27">
        <f t="shared" si="102"/>
        <v>4810547495</v>
      </c>
      <c r="S358" s="27">
        <f t="shared" si="102"/>
        <v>24860181</v>
      </c>
      <c r="T358" s="27">
        <f t="shared" si="102"/>
        <v>45835139</v>
      </c>
      <c r="U358" s="27">
        <f t="shared" si="102"/>
        <v>0</v>
      </c>
      <c r="V358" s="27">
        <f t="shared" si="102"/>
        <v>45835139</v>
      </c>
      <c r="W358" s="28">
        <f t="shared" si="98"/>
        <v>0.74656605987249647</v>
      </c>
      <c r="X358" s="28">
        <f t="shared" si="99"/>
        <v>0.74656605987249647</v>
      </c>
      <c r="Y358" s="28">
        <f t="shared" si="100"/>
        <v>0.24632062107961866</v>
      </c>
      <c r="Z358" s="28">
        <f t="shared" si="101"/>
        <v>0.99288668095211507</v>
      </c>
    </row>
    <row r="359" spans="1:26" ht="247" outlineLevel="2" x14ac:dyDescent="0.35">
      <c r="A359" s="18" t="s">
        <v>29</v>
      </c>
      <c r="B359" s="18" t="s">
        <v>30</v>
      </c>
      <c r="C359" s="18" t="s">
        <v>66</v>
      </c>
      <c r="D359" s="18" t="s">
        <v>91</v>
      </c>
      <c r="E359" s="18" t="s">
        <v>33</v>
      </c>
      <c r="F359" s="19" t="s">
        <v>34</v>
      </c>
      <c r="G359" s="18">
        <v>1120</v>
      </c>
      <c r="H359" s="18">
        <v>3480</v>
      </c>
      <c r="I359" s="20" t="s">
        <v>92</v>
      </c>
      <c r="J359" s="21">
        <v>16861800</v>
      </c>
      <c r="K359" s="21">
        <v>14521800</v>
      </c>
      <c r="L359" s="21">
        <v>0</v>
      </c>
      <c r="M359" s="22">
        <f>+K359</f>
        <v>14521800</v>
      </c>
      <c r="N359" s="21">
        <v>0</v>
      </c>
      <c r="O359" s="21">
        <v>5068412</v>
      </c>
      <c r="P359" s="21">
        <v>1091400</v>
      </c>
      <c r="Q359" s="21">
        <v>4135367.99</v>
      </c>
      <c r="R359" s="21">
        <v>4135367.99</v>
      </c>
      <c r="S359" s="21">
        <v>4226620.01</v>
      </c>
      <c r="T359" s="21">
        <v>4226620.01</v>
      </c>
      <c r="U359" s="21">
        <v>0</v>
      </c>
      <c r="V359" s="22">
        <f>+M359-N359-O359-P359-Q359</f>
        <v>4226620.01</v>
      </c>
      <c r="W359" s="23">
        <f t="shared" si="98"/>
        <v>0.28476965596551396</v>
      </c>
      <c r="X359" s="23">
        <f t="shared" si="99"/>
        <v>0.28476965596551396</v>
      </c>
      <c r="Y359" s="23">
        <f t="shared" si="100"/>
        <v>0.42417689267170738</v>
      </c>
      <c r="Z359" s="23">
        <f t="shared" si="101"/>
        <v>0.70894654863722129</v>
      </c>
    </row>
    <row r="360" spans="1:26" ht="117" outlineLevel="2" x14ac:dyDescent="0.35">
      <c r="A360" s="9" t="s">
        <v>266</v>
      </c>
      <c r="B360" s="9" t="s">
        <v>268</v>
      </c>
      <c r="C360" s="9" t="s">
        <v>66</v>
      </c>
      <c r="D360" s="9" t="s">
        <v>91</v>
      </c>
      <c r="E360" s="9" t="s">
        <v>33</v>
      </c>
      <c r="F360" s="10" t="s">
        <v>34</v>
      </c>
      <c r="G360" s="9">
        <v>1120</v>
      </c>
      <c r="H360" s="9">
        <v>3480</v>
      </c>
      <c r="I360" s="11" t="s">
        <v>270</v>
      </c>
      <c r="J360" s="12">
        <v>38878490</v>
      </c>
      <c r="K360" s="12">
        <v>463758488</v>
      </c>
      <c r="L360" s="12">
        <v>0</v>
      </c>
      <c r="M360" s="13">
        <f>+K360</f>
        <v>463758488</v>
      </c>
      <c r="N360" s="12">
        <v>0</v>
      </c>
      <c r="O360" s="12">
        <v>412815240</v>
      </c>
      <c r="P360" s="12">
        <v>3491114.66</v>
      </c>
      <c r="Q360" s="12">
        <v>33681385.649999999</v>
      </c>
      <c r="R360" s="12">
        <v>33681385.649999999</v>
      </c>
      <c r="S360" s="12">
        <v>13770747.689999999</v>
      </c>
      <c r="T360" s="12">
        <v>13770747.689999999</v>
      </c>
      <c r="U360" s="12">
        <v>0</v>
      </c>
      <c r="V360" s="13">
        <f>+M360-N360-O360-P360-Q360</f>
        <v>13770747.690000005</v>
      </c>
      <c r="W360" s="14">
        <f t="shared" si="98"/>
        <v>7.2626995562397115E-2</v>
      </c>
      <c r="X360" s="14">
        <f t="shared" si="99"/>
        <v>7.2626995562397115E-2</v>
      </c>
      <c r="Y360" s="14">
        <f t="shared" si="100"/>
        <v>0.89767921328051259</v>
      </c>
      <c r="Z360" s="14">
        <f t="shared" si="101"/>
        <v>0.97030620884290975</v>
      </c>
    </row>
    <row r="361" spans="1:26" ht="78" outlineLevel="2" x14ac:dyDescent="0.35">
      <c r="A361" s="9" t="s">
        <v>266</v>
      </c>
      <c r="B361" s="9" t="s">
        <v>295</v>
      </c>
      <c r="C361" s="9" t="s">
        <v>66</v>
      </c>
      <c r="D361" s="9" t="s">
        <v>91</v>
      </c>
      <c r="E361" s="9" t="s">
        <v>33</v>
      </c>
      <c r="F361" s="10" t="s">
        <v>34</v>
      </c>
      <c r="G361" s="9">
        <v>1120</v>
      </c>
      <c r="H361" s="9">
        <v>3480</v>
      </c>
      <c r="I361" s="11" t="s">
        <v>298</v>
      </c>
      <c r="J361" s="12">
        <v>55055740</v>
      </c>
      <c r="K361" s="12">
        <v>104999813</v>
      </c>
      <c r="L361" s="12">
        <v>0</v>
      </c>
      <c r="M361" s="13">
        <f>+K361</f>
        <v>104999813</v>
      </c>
      <c r="N361" s="12">
        <v>0</v>
      </c>
      <c r="O361" s="12">
        <v>0</v>
      </c>
      <c r="P361" s="12">
        <v>0</v>
      </c>
      <c r="Q361" s="12">
        <v>16000170</v>
      </c>
      <c r="R361" s="12">
        <v>12558665.699999999</v>
      </c>
      <c r="S361" s="12">
        <v>88999643</v>
      </c>
      <c r="T361" s="12">
        <v>88999643</v>
      </c>
      <c r="U361" s="12">
        <v>0</v>
      </c>
      <c r="V361" s="13">
        <f>+M361-N361-O361-P361-Q361</f>
        <v>88999643</v>
      </c>
      <c r="W361" s="14">
        <f t="shared" si="98"/>
        <v>0.15238284281515815</v>
      </c>
      <c r="X361" s="14">
        <f t="shared" si="99"/>
        <v>0.15238284281515815</v>
      </c>
      <c r="Y361" s="14">
        <f t="shared" si="100"/>
        <v>0</v>
      </c>
      <c r="Z361" s="14">
        <f t="shared" si="101"/>
        <v>0.15238284281515815</v>
      </c>
    </row>
    <row r="362" spans="1:26" ht="78" outlineLevel="2" x14ac:dyDescent="0.35">
      <c r="A362" s="9" t="s">
        <v>312</v>
      </c>
      <c r="B362" s="9" t="s">
        <v>30</v>
      </c>
      <c r="C362" s="9" t="s">
        <v>66</v>
      </c>
      <c r="D362" s="9" t="s">
        <v>91</v>
      </c>
      <c r="E362" s="9" t="s">
        <v>33</v>
      </c>
      <c r="F362" s="10" t="s">
        <v>34</v>
      </c>
      <c r="G362" s="9">
        <v>1120</v>
      </c>
      <c r="H362" s="9">
        <v>3480</v>
      </c>
      <c r="I362" s="11" t="s">
        <v>317</v>
      </c>
      <c r="J362" s="37" t="s">
        <v>447</v>
      </c>
      <c r="K362" s="12">
        <v>6500000</v>
      </c>
      <c r="L362" s="12">
        <v>2901440</v>
      </c>
      <c r="M362" s="13">
        <f>+K362</f>
        <v>6500000</v>
      </c>
      <c r="N362" s="12">
        <v>0</v>
      </c>
      <c r="O362" s="12">
        <v>3598560</v>
      </c>
      <c r="P362" s="12">
        <v>0</v>
      </c>
      <c r="Q362" s="12">
        <v>0</v>
      </c>
      <c r="R362" s="12">
        <v>0</v>
      </c>
      <c r="S362" s="12">
        <v>0</v>
      </c>
      <c r="T362" s="12">
        <v>2901440</v>
      </c>
      <c r="U362" s="12">
        <v>0</v>
      </c>
      <c r="V362" s="13">
        <f>+M362-N362-O362-P362-Q362</f>
        <v>2901440</v>
      </c>
      <c r="W362" s="14">
        <f t="shared" si="98"/>
        <v>0</v>
      </c>
      <c r="X362" s="14">
        <f t="shared" si="99"/>
        <v>0</v>
      </c>
      <c r="Y362" s="14">
        <f t="shared" si="100"/>
        <v>0.55362461538461538</v>
      </c>
      <c r="Z362" s="14">
        <f t="shared" si="101"/>
        <v>0.55362461538461538</v>
      </c>
    </row>
    <row r="363" spans="1:26" ht="91" outlineLevel="2" x14ac:dyDescent="0.35">
      <c r="A363" s="9" t="s">
        <v>320</v>
      </c>
      <c r="B363" s="9" t="s">
        <v>30</v>
      </c>
      <c r="C363" s="9" t="s">
        <v>66</v>
      </c>
      <c r="D363" s="9" t="s">
        <v>91</v>
      </c>
      <c r="E363" s="9" t="s">
        <v>33</v>
      </c>
      <c r="F363" s="10" t="s">
        <v>34</v>
      </c>
      <c r="G363" s="9">
        <v>1120</v>
      </c>
      <c r="H363" s="9">
        <v>3480</v>
      </c>
      <c r="I363" s="11" t="s">
        <v>323</v>
      </c>
      <c r="J363" s="12">
        <v>32989000</v>
      </c>
      <c r="K363" s="12">
        <v>32989000</v>
      </c>
      <c r="L363" s="12">
        <v>62162.93</v>
      </c>
      <c r="M363" s="13">
        <f>+K363</f>
        <v>32989000</v>
      </c>
      <c r="N363" s="12">
        <v>0</v>
      </c>
      <c r="O363" s="12">
        <v>6701831.0899999999</v>
      </c>
      <c r="P363" s="12">
        <v>1361249.88</v>
      </c>
      <c r="Q363" s="12">
        <v>24545367.23</v>
      </c>
      <c r="R363" s="12">
        <v>24545367.23</v>
      </c>
      <c r="S363" s="12">
        <v>318388.87</v>
      </c>
      <c r="T363" s="12">
        <v>380551.8</v>
      </c>
      <c r="U363" s="12">
        <v>0</v>
      </c>
      <c r="V363" s="13">
        <f>+M363-N363-O363-P363-Q363</f>
        <v>380551.80000000075</v>
      </c>
      <c r="W363" s="14">
        <f t="shared" si="98"/>
        <v>0.74404702264391165</v>
      </c>
      <c r="X363" s="14">
        <f t="shared" si="99"/>
        <v>0.74404702264391165</v>
      </c>
      <c r="Y363" s="14">
        <f t="shared" si="100"/>
        <v>0.24441725938949346</v>
      </c>
      <c r="Z363" s="14">
        <f t="shared" si="101"/>
        <v>0.98846428203340508</v>
      </c>
    </row>
    <row r="364" spans="1:26" outlineLevel="1" x14ac:dyDescent="0.35">
      <c r="A364" s="24"/>
      <c r="B364" s="24"/>
      <c r="C364" s="24"/>
      <c r="D364" s="24" t="s">
        <v>507</v>
      </c>
      <c r="E364" s="24"/>
      <c r="F364" s="25"/>
      <c r="G364" s="24"/>
      <c r="H364" s="24"/>
      <c r="I364" s="26"/>
      <c r="J364" s="27">
        <f t="shared" ref="J364:V364" si="103">SUBTOTAL(9,J359:J363)</f>
        <v>143785030</v>
      </c>
      <c r="K364" s="27">
        <f t="shared" si="103"/>
        <v>622769101</v>
      </c>
      <c r="L364" s="27">
        <f t="shared" si="103"/>
        <v>2963602.93</v>
      </c>
      <c r="M364" s="27">
        <f t="shared" si="103"/>
        <v>622769101</v>
      </c>
      <c r="N364" s="27">
        <f t="shared" si="103"/>
        <v>0</v>
      </c>
      <c r="O364" s="27">
        <f t="shared" si="103"/>
        <v>428184043.08999997</v>
      </c>
      <c r="P364" s="27">
        <f t="shared" si="103"/>
        <v>5943764.54</v>
      </c>
      <c r="Q364" s="27">
        <f t="shared" si="103"/>
        <v>78362290.870000005</v>
      </c>
      <c r="R364" s="27">
        <f t="shared" si="103"/>
        <v>74920786.570000008</v>
      </c>
      <c r="S364" s="27">
        <f t="shared" si="103"/>
        <v>107315399.57000001</v>
      </c>
      <c r="T364" s="27">
        <f t="shared" si="103"/>
        <v>110279002.5</v>
      </c>
      <c r="U364" s="27">
        <f t="shared" si="103"/>
        <v>0</v>
      </c>
      <c r="V364" s="27">
        <f t="shared" si="103"/>
        <v>110279002.5</v>
      </c>
      <c r="W364" s="28">
        <f t="shared" si="98"/>
        <v>0.12582880355523612</v>
      </c>
      <c r="X364" s="28">
        <f t="shared" si="99"/>
        <v>0.12582880355523612</v>
      </c>
      <c r="Y364" s="28">
        <f t="shared" si="100"/>
        <v>0.69709272173732972</v>
      </c>
      <c r="Z364" s="28">
        <f t="shared" si="101"/>
        <v>0.8229215252925659</v>
      </c>
    </row>
    <row r="365" spans="1:26" outlineLevel="2" x14ac:dyDescent="0.35">
      <c r="A365" s="18" t="s">
        <v>29</v>
      </c>
      <c r="B365" s="18" t="s">
        <v>30</v>
      </c>
      <c r="C365" s="18" t="s">
        <v>66</v>
      </c>
      <c r="D365" s="18" t="s">
        <v>93</v>
      </c>
      <c r="E365" s="18" t="s">
        <v>33</v>
      </c>
      <c r="F365" s="19" t="s">
        <v>34</v>
      </c>
      <c r="G365" s="18">
        <v>1120</v>
      </c>
      <c r="H365" s="18">
        <v>3480</v>
      </c>
      <c r="I365" s="20" t="s">
        <v>94</v>
      </c>
      <c r="J365" s="21">
        <v>9600000</v>
      </c>
      <c r="K365" s="21">
        <v>9600000</v>
      </c>
      <c r="L365" s="21">
        <v>9600000</v>
      </c>
      <c r="M365" s="22">
        <f>+K365</f>
        <v>9600000</v>
      </c>
      <c r="N365" s="21">
        <v>0</v>
      </c>
      <c r="O365" s="21">
        <v>0</v>
      </c>
      <c r="P365" s="21">
        <v>0</v>
      </c>
      <c r="Q365" s="21">
        <v>0</v>
      </c>
      <c r="R365" s="21">
        <v>0</v>
      </c>
      <c r="S365" s="21">
        <v>0</v>
      </c>
      <c r="T365" s="21">
        <v>9600000</v>
      </c>
      <c r="U365" s="21">
        <v>0</v>
      </c>
      <c r="V365" s="22">
        <f>+M365-N365-O365-P365-Q365</f>
        <v>9600000</v>
      </c>
      <c r="W365" s="23">
        <f t="shared" si="98"/>
        <v>0</v>
      </c>
      <c r="X365" s="23">
        <f t="shared" si="99"/>
        <v>0</v>
      </c>
      <c r="Y365" s="23">
        <f t="shared" si="100"/>
        <v>0</v>
      </c>
      <c r="Z365" s="23">
        <f t="shared" si="101"/>
        <v>0</v>
      </c>
    </row>
    <row r="366" spans="1:26" outlineLevel="2" x14ac:dyDescent="0.35">
      <c r="A366" s="9" t="s">
        <v>266</v>
      </c>
      <c r="B366" s="9" t="s">
        <v>267</v>
      </c>
      <c r="C366" s="9" t="s">
        <v>66</v>
      </c>
      <c r="D366" s="9" t="s">
        <v>93</v>
      </c>
      <c r="E366" s="9" t="s">
        <v>33</v>
      </c>
      <c r="F366" s="10" t="s">
        <v>34</v>
      </c>
      <c r="G366" s="9">
        <v>1120</v>
      </c>
      <c r="H366" s="9">
        <v>3480</v>
      </c>
      <c r="I366" s="11" t="s">
        <v>94</v>
      </c>
      <c r="J366" s="12">
        <v>200000</v>
      </c>
      <c r="K366" s="12">
        <v>200000</v>
      </c>
      <c r="L366" s="12">
        <v>200000</v>
      </c>
      <c r="M366" s="13">
        <f>+K366</f>
        <v>200000</v>
      </c>
      <c r="N366" s="12">
        <v>0</v>
      </c>
      <c r="O366" s="12">
        <v>0</v>
      </c>
      <c r="P366" s="12">
        <v>0</v>
      </c>
      <c r="Q366" s="12">
        <v>0</v>
      </c>
      <c r="R366" s="12">
        <v>0</v>
      </c>
      <c r="S366" s="12">
        <v>0</v>
      </c>
      <c r="T366" s="12">
        <v>200000</v>
      </c>
      <c r="U366" s="12">
        <v>0</v>
      </c>
      <c r="V366" s="13">
        <f>+M366-N366-O366-P366-Q366</f>
        <v>200000</v>
      </c>
      <c r="W366" s="14">
        <f t="shared" si="98"/>
        <v>0</v>
      </c>
      <c r="X366" s="14">
        <f t="shared" si="99"/>
        <v>0</v>
      </c>
      <c r="Y366" s="14">
        <f t="shared" si="100"/>
        <v>0</v>
      </c>
      <c r="Z366" s="14">
        <f t="shared" si="101"/>
        <v>0</v>
      </c>
    </row>
    <row r="367" spans="1:26" outlineLevel="2" x14ac:dyDescent="0.35">
      <c r="A367" s="9" t="s">
        <v>266</v>
      </c>
      <c r="B367" s="9" t="s">
        <v>295</v>
      </c>
      <c r="C367" s="9" t="s">
        <v>66</v>
      </c>
      <c r="D367" s="9" t="s">
        <v>93</v>
      </c>
      <c r="E367" s="9" t="s">
        <v>33</v>
      </c>
      <c r="F367" s="10" t="s">
        <v>34</v>
      </c>
      <c r="G367" s="9">
        <v>1120</v>
      </c>
      <c r="H367" s="9">
        <v>3480</v>
      </c>
      <c r="I367" s="11" t="s">
        <v>94</v>
      </c>
      <c r="J367" s="12">
        <v>85000</v>
      </c>
      <c r="K367" s="12">
        <v>4532885</v>
      </c>
      <c r="L367" s="12">
        <v>0</v>
      </c>
      <c r="M367" s="13">
        <f>+K367</f>
        <v>4532885</v>
      </c>
      <c r="N367" s="12">
        <v>0</v>
      </c>
      <c r="O367" s="12">
        <v>0</v>
      </c>
      <c r="P367" s="12">
        <v>0</v>
      </c>
      <c r="Q367" s="12">
        <v>0</v>
      </c>
      <c r="R367" s="12">
        <v>0</v>
      </c>
      <c r="S367" s="12">
        <v>4532885</v>
      </c>
      <c r="T367" s="12">
        <v>4532885</v>
      </c>
      <c r="U367" s="12">
        <v>0</v>
      </c>
      <c r="V367" s="13">
        <f>+M367-N367-O367-P367-Q367</f>
        <v>4532885</v>
      </c>
      <c r="W367" s="14">
        <f t="shared" si="98"/>
        <v>0</v>
      </c>
      <c r="X367" s="14">
        <f t="shared" si="99"/>
        <v>0</v>
      </c>
      <c r="Y367" s="14">
        <f t="shared" si="100"/>
        <v>0</v>
      </c>
      <c r="Z367" s="14">
        <f t="shared" si="101"/>
        <v>0</v>
      </c>
    </row>
    <row r="368" spans="1:26" outlineLevel="1" x14ac:dyDescent="0.35">
      <c r="A368" s="24"/>
      <c r="B368" s="24"/>
      <c r="C368" s="24"/>
      <c r="D368" s="24" t="s">
        <v>508</v>
      </c>
      <c r="E368" s="24"/>
      <c r="F368" s="25"/>
      <c r="G368" s="24"/>
      <c r="H368" s="24"/>
      <c r="I368" s="26"/>
      <c r="J368" s="27">
        <f t="shared" ref="J368:V368" si="104">SUBTOTAL(9,J365:J367)</f>
        <v>9885000</v>
      </c>
      <c r="K368" s="27">
        <f t="shared" si="104"/>
        <v>14332885</v>
      </c>
      <c r="L368" s="27">
        <f t="shared" si="104"/>
        <v>9800000</v>
      </c>
      <c r="M368" s="27">
        <f t="shared" si="104"/>
        <v>14332885</v>
      </c>
      <c r="N368" s="27">
        <f t="shared" si="104"/>
        <v>0</v>
      </c>
      <c r="O368" s="27">
        <f t="shared" si="104"/>
        <v>0</v>
      </c>
      <c r="P368" s="27">
        <f t="shared" si="104"/>
        <v>0</v>
      </c>
      <c r="Q368" s="27">
        <f t="shared" si="104"/>
        <v>0</v>
      </c>
      <c r="R368" s="27">
        <f t="shared" si="104"/>
        <v>0</v>
      </c>
      <c r="S368" s="27">
        <f t="shared" si="104"/>
        <v>4532885</v>
      </c>
      <c r="T368" s="27">
        <f t="shared" si="104"/>
        <v>14332885</v>
      </c>
      <c r="U368" s="27">
        <f t="shared" si="104"/>
        <v>0</v>
      </c>
      <c r="V368" s="27">
        <f t="shared" si="104"/>
        <v>14332885</v>
      </c>
      <c r="W368" s="28">
        <f t="shared" si="98"/>
        <v>0</v>
      </c>
      <c r="X368" s="28">
        <f t="shared" si="99"/>
        <v>0</v>
      </c>
      <c r="Y368" s="28">
        <f t="shared" si="100"/>
        <v>0</v>
      </c>
      <c r="Z368" s="28">
        <f t="shared" si="101"/>
        <v>0</v>
      </c>
    </row>
    <row r="369" spans="1:26" outlineLevel="2" x14ac:dyDescent="0.35">
      <c r="A369" s="18" t="s">
        <v>199</v>
      </c>
      <c r="B369" s="18" t="s">
        <v>30</v>
      </c>
      <c r="C369" s="18" t="s">
        <v>66</v>
      </c>
      <c r="D369" s="18" t="s">
        <v>223</v>
      </c>
      <c r="E369" s="18" t="s">
        <v>33</v>
      </c>
      <c r="F369" s="19" t="s">
        <v>34</v>
      </c>
      <c r="G369" s="18">
        <v>1120</v>
      </c>
      <c r="H369" s="18">
        <v>3480</v>
      </c>
      <c r="I369" s="20" t="s">
        <v>224</v>
      </c>
      <c r="J369" s="21">
        <v>305257558</v>
      </c>
      <c r="K369" s="21">
        <v>440936378</v>
      </c>
      <c r="L369" s="21">
        <v>0</v>
      </c>
      <c r="M369" s="22">
        <f>+K369</f>
        <v>440936378</v>
      </c>
      <c r="N369" s="21">
        <v>117800000.04000001</v>
      </c>
      <c r="O369" s="21">
        <v>274983010.69</v>
      </c>
      <c r="P369" s="21">
        <v>2056600</v>
      </c>
      <c r="Q369" s="21">
        <v>28005309.030000001</v>
      </c>
      <c r="R369" s="21">
        <v>27869709.030000001</v>
      </c>
      <c r="S369" s="21">
        <v>18091458.239999998</v>
      </c>
      <c r="T369" s="21">
        <v>18091458.239999998</v>
      </c>
      <c r="U369" s="21">
        <v>0</v>
      </c>
      <c r="V369" s="22">
        <f>+M369-N369-O369-P369-Q369</f>
        <v>18091458.23999998</v>
      </c>
      <c r="W369" s="23">
        <f t="shared" si="98"/>
        <v>6.351326501348456E-2</v>
      </c>
      <c r="X369" s="23">
        <f t="shared" si="99"/>
        <v>6.351326501348456E-2</v>
      </c>
      <c r="Y369" s="23">
        <f t="shared" si="100"/>
        <v>0.89545710091082575</v>
      </c>
      <c r="Z369" s="23">
        <f t="shared" si="101"/>
        <v>0.95897036592431029</v>
      </c>
    </row>
    <row r="370" spans="1:26" outlineLevel="2" x14ac:dyDescent="0.35">
      <c r="A370" s="9" t="s">
        <v>312</v>
      </c>
      <c r="B370" s="9" t="s">
        <v>30</v>
      </c>
      <c r="C370" s="9" t="s">
        <v>66</v>
      </c>
      <c r="D370" s="9" t="s">
        <v>223</v>
      </c>
      <c r="E370" s="9" t="s">
        <v>33</v>
      </c>
      <c r="F370" s="10" t="s">
        <v>34</v>
      </c>
      <c r="G370" s="9">
        <v>1120</v>
      </c>
      <c r="H370" s="9">
        <v>3480</v>
      </c>
      <c r="I370" s="11" t="s">
        <v>224</v>
      </c>
      <c r="J370" s="12">
        <v>19421981</v>
      </c>
      <c r="K370" s="12">
        <v>19421981</v>
      </c>
      <c r="L370" s="12">
        <v>8300000</v>
      </c>
      <c r="M370" s="13">
        <f>+K370</f>
        <v>19421981</v>
      </c>
      <c r="N370" s="12">
        <v>0</v>
      </c>
      <c r="O370" s="12">
        <v>1723816.4</v>
      </c>
      <c r="P370" s="12">
        <v>0</v>
      </c>
      <c r="Q370" s="12">
        <v>4181945.03</v>
      </c>
      <c r="R370" s="12">
        <v>4181945.03</v>
      </c>
      <c r="S370" s="12">
        <v>5216219.57</v>
      </c>
      <c r="T370" s="12">
        <v>13516219.57</v>
      </c>
      <c r="U370" s="12">
        <v>0</v>
      </c>
      <c r="V370" s="13">
        <f>+M370-N370-O370-P370-Q370</f>
        <v>13516219.570000002</v>
      </c>
      <c r="W370" s="14">
        <f t="shared" si="98"/>
        <v>0.21532021012686603</v>
      </c>
      <c r="X370" s="14">
        <f t="shared" si="99"/>
        <v>0.21532021012686603</v>
      </c>
      <c r="Y370" s="14">
        <f t="shared" si="100"/>
        <v>8.8755951311042885E-2</v>
      </c>
      <c r="Z370" s="14">
        <f t="shared" si="101"/>
        <v>0.30407616143790894</v>
      </c>
    </row>
    <row r="371" spans="1:26" outlineLevel="2" x14ac:dyDescent="0.35">
      <c r="A371" s="9" t="s">
        <v>320</v>
      </c>
      <c r="B371" s="9" t="s">
        <v>30</v>
      </c>
      <c r="C371" s="9" t="s">
        <v>66</v>
      </c>
      <c r="D371" s="9" t="s">
        <v>223</v>
      </c>
      <c r="E371" s="9" t="s">
        <v>33</v>
      </c>
      <c r="F371" s="10" t="s">
        <v>34</v>
      </c>
      <c r="G371" s="9">
        <v>1120</v>
      </c>
      <c r="H371" s="9">
        <v>3480</v>
      </c>
      <c r="I371" s="11" t="s">
        <v>224</v>
      </c>
      <c r="J371" s="12">
        <v>18500000</v>
      </c>
      <c r="K371" s="12">
        <v>35215000</v>
      </c>
      <c r="L371" s="12">
        <v>0</v>
      </c>
      <c r="M371" s="13">
        <f>+K371</f>
        <v>35215000</v>
      </c>
      <c r="N371" s="12">
        <v>0</v>
      </c>
      <c r="O371" s="12">
        <v>11087347.560000001</v>
      </c>
      <c r="P371" s="12">
        <v>0</v>
      </c>
      <c r="Q371" s="12">
        <v>24126718.559999999</v>
      </c>
      <c r="R371" s="12">
        <v>7411718.5599999996</v>
      </c>
      <c r="S371" s="12">
        <v>933.88</v>
      </c>
      <c r="T371" s="12">
        <v>933.88</v>
      </c>
      <c r="U371" s="12">
        <v>0</v>
      </c>
      <c r="V371" s="13">
        <f>+M371-N371-O371-P371-Q371</f>
        <v>933.87999999895692</v>
      </c>
      <c r="W371" s="14">
        <f t="shared" si="98"/>
        <v>0.68512618372852474</v>
      </c>
      <c r="X371" s="14">
        <f t="shared" si="99"/>
        <v>0.68512618372852474</v>
      </c>
      <c r="Y371" s="14">
        <f t="shared" si="100"/>
        <v>0.31484729689052959</v>
      </c>
      <c r="Z371" s="14">
        <f t="shared" si="101"/>
        <v>0.99997348061905433</v>
      </c>
    </row>
    <row r="372" spans="1:26" outlineLevel="1" x14ac:dyDescent="0.35">
      <c r="A372" s="24"/>
      <c r="B372" s="24"/>
      <c r="C372" s="24"/>
      <c r="D372" s="24" t="s">
        <v>509</v>
      </c>
      <c r="E372" s="24"/>
      <c r="F372" s="25"/>
      <c r="G372" s="24"/>
      <c r="H372" s="24"/>
      <c r="I372" s="26"/>
      <c r="J372" s="27">
        <f t="shared" ref="J372:V372" si="105">SUBTOTAL(9,J369:J371)</f>
        <v>343179539</v>
      </c>
      <c r="K372" s="27">
        <f t="shared" si="105"/>
        <v>495573359</v>
      </c>
      <c r="L372" s="27">
        <f t="shared" si="105"/>
        <v>8300000</v>
      </c>
      <c r="M372" s="27">
        <f t="shared" si="105"/>
        <v>495573359</v>
      </c>
      <c r="N372" s="27">
        <f t="shared" si="105"/>
        <v>117800000.04000001</v>
      </c>
      <c r="O372" s="27">
        <f t="shared" si="105"/>
        <v>287794174.64999998</v>
      </c>
      <c r="P372" s="27">
        <f t="shared" si="105"/>
        <v>2056600</v>
      </c>
      <c r="Q372" s="27">
        <f t="shared" si="105"/>
        <v>56313972.620000005</v>
      </c>
      <c r="R372" s="27">
        <f t="shared" si="105"/>
        <v>39463372.620000005</v>
      </c>
      <c r="S372" s="27">
        <f t="shared" si="105"/>
        <v>23308611.689999998</v>
      </c>
      <c r="T372" s="27">
        <f t="shared" si="105"/>
        <v>31608611.689999998</v>
      </c>
      <c r="U372" s="27">
        <f t="shared" si="105"/>
        <v>0</v>
      </c>
      <c r="V372" s="27">
        <f t="shared" si="105"/>
        <v>31608611.689999979</v>
      </c>
      <c r="W372" s="28">
        <f t="shared" si="98"/>
        <v>0.11363397889998361</v>
      </c>
      <c r="X372" s="28">
        <f t="shared" si="99"/>
        <v>0.11363397889998361</v>
      </c>
      <c r="Y372" s="28">
        <f t="shared" si="100"/>
        <v>0.82258411855024671</v>
      </c>
      <c r="Z372" s="28">
        <f t="shared" si="101"/>
        <v>0.93621809745023032</v>
      </c>
    </row>
    <row r="373" spans="1:26" ht="26" outlineLevel="2" x14ac:dyDescent="0.35">
      <c r="A373" s="18" t="s">
        <v>199</v>
      </c>
      <c r="B373" s="18" t="s">
        <v>30</v>
      </c>
      <c r="C373" s="18" t="s">
        <v>66</v>
      </c>
      <c r="D373" s="18" t="s">
        <v>225</v>
      </c>
      <c r="E373" s="18" t="s">
        <v>33</v>
      </c>
      <c r="F373" s="19" t="s">
        <v>34</v>
      </c>
      <c r="G373" s="18">
        <v>1120</v>
      </c>
      <c r="H373" s="18">
        <v>3480</v>
      </c>
      <c r="I373" s="20" t="s">
        <v>226</v>
      </c>
      <c r="J373" s="21">
        <v>1695000</v>
      </c>
      <c r="K373" s="21">
        <v>1845000</v>
      </c>
      <c r="L373" s="21">
        <v>0</v>
      </c>
      <c r="M373" s="22">
        <f>+K373</f>
        <v>1845000</v>
      </c>
      <c r="N373" s="21">
        <v>0</v>
      </c>
      <c r="O373" s="21">
        <v>423750</v>
      </c>
      <c r="P373" s="21">
        <v>0</v>
      </c>
      <c r="Q373" s="21">
        <v>1412500</v>
      </c>
      <c r="R373" s="21">
        <v>1412500</v>
      </c>
      <c r="S373" s="21">
        <v>8750</v>
      </c>
      <c r="T373" s="21">
        <v>8750</v>
      </c>
      <c r="U373" s="21">
        <v>0</v>
      </c>
      <c r="V373" s="22">
        <f>+M373-N373-O373-P373-Q373</f>
        <v>8750</v>
      </c>
      <c r="W373" s="23">
        <f t="shared" si="98"/>
        <v>0.76558265582655827</v>
      </c>
      <c r="X373" s="23">
        <f t="shared" si="99"/>
        <v>0.76558265582655827</v>
      </c>
      <c r="Y373" s="23">
        <f t="shared" si="100"/>
        <v>0.22967479674796748</v>
      </c>
      <c r="Z373" s="23">
        <f t="shared" si="101"/>
        <v>0.99525745257452569</v>
      </c>
    </row>
    <row r="374" spans="1:26" ht="26" outlineLevel="2" x14ac:dyDescent="0.35">
      <c r="A374" s="9" t="s">
        <v>320</v>
      </c>
      <c r="B374" s="9" t="s">
        <v>30</v>
      </c>
      <c r="C374" s="9" t="s">
        <v>66</v>
      </c>
      <c r="D374" s="9" t="s">
        <v>225</v>
      </c>
      <c r="E374" s="9" t="s">
        <v>33</v>
      </c>
      <c r="F374" s="10" t="s">
        <v>34</v>
      </c>
      <c r="G374" s="9">
        <v>1120</v>
      </c>
      <c r="H374" s="9">
        <v>3480</v>
      </c>
      <c r="I374" s="11" t="s">
        <v>226</v>
      </c>
      <c r="J374" s="12">
        <v>30400000</v>
      </c>
      <c r="K374" s="12">
        <v>17340000</v>
      </c>
      <c r="L374" s="12">
        <v>0</v>
      </c>
      <c r="M374" s="13">
        <f>+K374</f>
        <v>17340000</v>
      </c>
      <c r="N374" s="12">
        <v>0</v>
      </c>
      <c r="O374" s="12">
        <v>0</v>
      </c>
      <c r="P374" s="12">
        <v>0</v>
      </c>
      <c r="Q374" s="12">
        <v>17119982.390000001</v>
      </c>
      <c r="R374" s="12">
        <v>17119982.390000001</v>
      </c>
      <c r="S374" s="12">
        <v>220017.61</v>
      </c>
      <c r="T374" s="12">
        <v>220017.61</v>
      </c>
      <c r="U374" s="12">
        <v>0</v>
      </c>
      <c r="V374" s="13">
        <f>+M374-N374-O374-P374-Q374</f>
        <v>220017.6099999994</v>
      </c>
      <c r="W374" s="14">
        <f t="shared" si="98"/>
        <v>0.98731155651672442</v>
      </c>
      <c r="X374" s="14">
        <f t="shared" si="99"/>
        <v>0.98731155651672442</v>
      </c>
      <c r="Y374" s="14">
        <f t="shared" si="100"/>
        <v>0</v>
      </c>
      <c r="Z374" s="14">
        <f t="shared" si="101"/>
        <v>0.98731155651672442</v>
      </c>
    </row>
    <row r="375" spans="1:26" outlineLevel="1" x14ac:dyDescent="0.35">
      <c r="A375" s="24"/>
      <c r="B375" s="24"/>
      <c r="C375" s="24"/>
      <c r="D375" s="24" t="s">
        <v>510</v>
      </c>
      <c r="E375" s="24"/>
      <c r="F375" s="25"/>
      <c r="G375" s="24"/>
      <c r="H375" s="24"/>
      <c r="I375" s="26"/>
      <c r="J375" s="27">
        <f t="shared" ref="J375:V375" si="106">SUBTOTAL(9,J373:J374)</f>
        <v>32095000</v>
      </c>
      <c r="K375" s="27">
        <f t="shared" si="106"/>
        <v>19185000</v>
      </c>
      <c r="L375" s="27">
        <f t="shared" si="106"/>
        <v>0</v>
      </c>
      <c r="M375" s="27">
        <f t="shared" si="106"/>
        <v>19185000</v>
      </c>
      <c r="N375" s="27">
        <f t="shared" si="106"/>
        <v>0</v>
      </c>
      <c r="O375" s="27">
        <f t="shared" si="106"/>
        <v>423750</v>
      </c>
      <c r="P375" s="27">
        <f t="shared" si="106"/>
        <v>0</v>
      </c>
      <c r="Q375" s="27">
        <f t="shared" si="106"/>
        <v>18532482.390000001</v>
      </c>
      <c r="R375" s="27">
        <f t="shared" si="106"/>
        <v>18532482.390000001</v>
      </c>
      <c r="S375" s="27">
        <f t="shared" si="106"/>
        <v>228767.61</v>
      </c>
      <c r="T375" s="27">
        <f t="shared" si="106"/>
        <v>228767.61</v>
      </c>
      <c r="U375" s="27">
        <f t="shared" si="106"/>
        <v>0</v>
      </c>
      <c r="V375" s="27">
        <f t="shared" si="106"/>
        <v>228767.6099999994</v>
      </c>
      <c r="W375" s="28">
        <f t="shared" si="98"/>
        <v>0.9659881360437842</v>
      </c>
      <c r="X375" s="28">
        <f t="shared" si="99"/>
        <v>0.9659881360437842</v>
      </c>
      <c r="Y375" s="28">
        <f t="shared" si="100"/>
        <v>2.2087568412822518E-2</v>
      </c>
      <c r="Z375" s="28">
        <f t="shared" si="101"/>
        <v>0.98807570445660675</v>
      </c>
    </row>
    <row r="376" spans="1:26" ht="26" outlineLevel="2" x14ac:dyDescent="0.35">
      <c r="A376" s="18" t="s">
        <v>199</v>
      </c>
      <c r="B376" s="18" t="s">
        <v>30</v>
      </c>
      <c r="C376" s="18" t="s">
        <v>66</v>
      </c>
      <c r="D376" s="18" t="s">
        <v>227</v>
      </c>
      <c r="E376" s="18" t="s">
        <v>33</v>
      </c>
      <c r="F376" s="19" t="s">
        <v>34</v>
      </c>
      <c r="G376" s="18">
        <v>1120</v>
      </c>
      <c r="H376" s="18">
        <v>3480</v>
      </c>
      <c r="I376" s="20" t="s">
        <v>228</v>
      </c>
      <c r="J376" s="21">
        <v>175000000</v>
      </c>
      <c r="K376" s="21">
        <v>175000000</v>
      </c>
      <c r="L376" s="21">
        <v>0</v>
      </c>
      <c r="M376" s="22">
        <f>+K376</f>
        <v>175000000</v>
      </c>
      <c r="N376" s="21">
        <v>0</v>
      </c>
      <c r="O376" s="21">
        <v>41490879.310000002</v>
      </c>
      <c r="P376" s="21">
        <v>380000.03</v>
      </c>
      <c r="Q376" s="21">
        <v>113761566.43000001</v>
      </c>
      <c r="R376" s="21">
        <v>113761566.43000001</v>
      </c>
      <c r="S376" s="21">
        <v>19367554.23</v>
      </c>
      <c r="T376" s="21">
        <v>19367554.23</v>
      </c>
      <c r="U376" s="21">
        <v>0</v>
      </c>
      <c r="V376" s="22">
        <f>+M376-N376-O376-P376-Q376</f>
        <v>19367554.229999989</v>
      </c>
      <c r="W376" s="23">
        <f t="shared" si="98"/>
        <v>0.65006609388571435</v>
      </c>
      <c r="X376" s="23">
        <f t="shared" si="99"/>
        <v>0.65006609388571435</v>
      </c>
      <c r="Y376" s="23">
        <f t="shared" si="100"/>
        <v>0.23926216765714287</v>
      </c>
      <c r="Z376" s="23">
        <f t="shared" si="101"/>
        <v>0.88932826154285727</v>
      </c>
    </row>
    <row r="377" spans="1:26" outlineLevel="1" x14ac:dyDescent="0.35">
      <c r="A377" s="24"/>
      <c r="B377" s="24"/>
      <c r="C377" s="24"/>
      <c r="D377" s="24" t="s">
        <v>511</v>
      </c>
      <c r="E377" s="24"/>
      <c r="F377" s="25"/>
      <c r="G377" s="24"/>
      <c r="H377" s="24"/>
      <c r="I377" s="26"/>
      <c r="J377" s="27">
        <f t="shared" ref="J377:V377" si="107">SUBTOTAL(9,J376:J376)</f>
        <v>175000000</v>
      </c>
      <c r="K377" s="27">
        <f t="shared" si="107"/>
        <v>175000000</v>
      </c>
      <c r="L377" s="27">
        <f t="shared" si="107"/>
        <v>0</v>
      </c>
      <c r="M377" s="27">
        <f t="shared" si="107"/>
        <v>175000000</v>
      </c>
      <c r="N377" s="27">
        <f t="shared" si="107"/>
        <v>0</v>
      </c>
      <c r="O377" s="27">
        <f t="shared" si="107"/>
        <v>41490879.310000002</v>
      </c>
      <c r="P377" s="27">
        <f t="shared" si="107"/>
        <v>380000.03</v>
      </c>
      <c r="Q377" s="27">
        <f t="shared" si="107"/>
        <v>113761566.43000001</v>
      </c>
      <c r="R377" s="27">
        <f t="shared" si="107"/>
        <v>113761566.43000001</v>
      </c>
      <c r="S377" s="27">
        <f t="shared" si="107"/>
        <v>19367554.23</v>
      </c>
      <c r="T377" s="27">
        <f t="shared" si="107"/>
        <v>19367554.23</v>
      </c>
      <c r="U377" s="27">
        <f t="shared" si="107"/>
        <v>0</v>
      </c>
      <c r="V377" s="27">
        <f t="shared" si="107"/>
        <v>19367554.229999989</v>
      </c>
      <c r="W377" s="28">
        <f t="shared" si="98"/>
        <v>0.65006609388571435</v>
      </c>
      <c r="X377" s="28">
        <f t="shared" si="99"/>
        <v>0.65006609388571435</v>
      </c>
      <c r="Y377" s="28">
        <f t="shared" si="100"/>
        <v>0.23926216765714287</v>
      </c>
      <c r="Z377" s="28">
        <f t="shared" si="101"/>
        <v>0.88932826154285727</v>
      </c>
    </row>
    <row r="378" spans="1:26" ht="26" outlineLevel="2" x14ac:dyDescent="0.35">
      <c r="A378" s="18" t="s">
        <v>199</v>
      </c>
      <c r="B378" s="18" t="s">
        <v>30</v>
      </c>
      <c r="C378" s="18" t="s">
        <v>66</v>
      </c>
      <c r="D378" s="18" t="s">
        <v>229</v>
      </c>
      <c r="E378" s="18" t="s">
        <v>33</v>
      </c>
      <c r="F378" s="19" t="s">
        <v>34</v>
      </c>
      <c r="G378" s="18">
        <v>1120</v>
      </c>
      <c r="H378" s="18">
        <v>3480</v>
      </c>
      <c r="I378" s="20" t="s">
        <v>230</v>
      </c>
      <c r="J378" s="21">
        <v>80425470</v>
      </c>
      <c r="K378" s="21">
        <v>80425470</v>
      </c>
      <c r="L378" s="21">
        <v>0</v>
      </c>
      <c r="M378" s="22">
        <f>+K378</f>
        <v>80425470</v>
      </c>
      <c r="N378" s="21">
        <v>0</v>
      </c>
      <c r="O378" s="21">
        <v>17626531.030000001</v>
      </c>
      <c r="P378" s="21">
        <v>0</v>
      </c>
      <c r="Q378" s="21">
        <v>61986802.950000003</v>
      </c>
      <c r="R378" s="21">
        <v>61986802.950000003</v>
      </c>
      <c r="S378" s="21">
        <v>812136.02</v>
      </c>
      <c r="T378" s="21">
        <v>812136.02</v>
      </c>
      <c r="U378" s="21">
        <v>0</v>
      </c>
      <c r="V378" s="22">
        <f>+M378-N378-O378-P378-Q378</f>
        <v>812136.01999999583</v>
      </c>
      <c r="W378" s="23">
        <f t="shared" si="98"/>
        <v>0.77073597393959903</v>
      </c>
      <c r="X378" s="23">
        <f t="shared" si="99"/>
        <v>0.77073597393959903</v>
      </c>
      <c r="Y378" s="23">
        <f t="shared" si="100"/>
        <v>0.21916603073628294</v>
      </c>
      <c r="Z378" s="23">
        <f t="shared" si="101"/>
        <v>0.98990200467588196</v>
      </c>
    </row>
    <row r="379" spans="1:26" ht="26" outlineLevel="2" x14ac:dyDescent="0.35">
      <c r="A379" s="9" t="s">
        <v>266</v>
      </c>
      <c r="B379" s="9" t="s">
        <v>267</v>
      </c>
      <c r="C379" s="9" t="s">
        <v>66</v>
      </c>
      <c r="D379" s="9" t="s">
        <v>229</v>
      </c>
      <c r="E379" s="9" t="s">
        <v>33</v>
      </c>
      <c r="F379" s="10" t="s">
        <v>34</v>
      </c>
      <c r="G379" s="9">
        <v>1120</v>
      </c>
      <c r="H379" s="9">
        <v>3480</v>
      </c>
      <c r="I379" s="11" t="s">
        <v>230</v>
      </c>
      <c r="J379" s="12">
        <v>200000</v>
      </c>
      <c r="K379" s="12">
        <v>200000</v>
      </c>
      <c r="L379" s="12">
        <v>0</v>
      </c>
      <c r="M379" s="13">
        <f>+K379</f>
        <v>200000</v>
      </c>
      <c r="N379" s="12">
        <v>0</v>
      </c>
      <c r="O379" s="12">
        <v>0</v>
      </c>
      <c r="P379" s="12">
        <v>0</v>
      </c>
      <c r="Q379" s="12">
        <v>0</v>
      </c>
      <c r="R379" s="12">
        <v>0</v>
      </c>
      <c r="S379" s="12">
        <v>200000</v>
      </c>
      <c r="T379" s="12">
        <v>200000</v>
      </c>
      <c r="U379" s="12">
        <v>0</v>
      </c>
      <c r="V379" s="13">
        <f>+M379-N379-O379-P379-Q379</f>
        <v>200000</v>
      </c>
      <c r="W379" s="14">
        <f t="shared" si="98"/>
        <v>0</v>
      </c>
      <c r="X379" s="14">
        <f t="shared" si="99"/>
        <v>0</v>
      </c>
      <c r="Y379" s="14">
        <f t="shared" si="100"/>
        <v>0</v>
      </c>
      <c r="Z379" s="14">
        <f t="shared" si="101"/>
        <v>0</v>
      </c>
    </row>
    <row r="380" spans="1:26" ht="26" outlineLevel="2" x14ac:dyDescent="0.35">
      <c r="A380" s="9" t="s">
        <v>266</v>
      </c>
      <c r="B380" s="9" t="s">
        <v>295</v>
      </c>
      <c r="C380" s="9" t="s">
        <v>66</v>
      </c>
      <c r="D380" s="9" t="s">
        <v>229</v>
      </c>
      <c r="E380" s="9" t="s">
        <v>33</v>
      </c>
      <c r="F380" s="10" t="s">
        <v>34</v>
      </c>
      <c r="G380" s="9">
        <v>1120</v>
      </c>
      <c r="H380" s="9">
        <v>3480</v>
      </c>
      <c r="I380" s="11" t="s">
        <v>230</v>
      </c>
      <c r="J380" s="12">
        <v>28400000</v>
      </c>
      <c r="K380" s="12">
        <v>4200000</v>
      </c>
      <c r="L380" s="12">
        <v>0</v>
      </c>
      <c r="M380" s="13">
        <f>+K380</f>
        <v>4200000</v>
      </c>
      <c r="N380" s="12">
        <v>0</v>
      </c>
      <c r="O380" s="12">
        <v>0</v>
      </c>
      <c r="P380" s="12">
        <v>0</v>
      </c>
      <c r="Q380" s="12">
        <v>0</v>
      </c>
      <c r="R380" s="12">
        <v>0</v>
      </c>
      <c r="S380" s="12">
        <v>4200000</v>
      </c>
      <c r="T380" s="12">
        <v>4200000</v>
      </c>
      <c r="U380" s="12">
        <v>0</v>
      </c>
      <c r="V380" s="13">
        <f>+M380-N380-O380-P380-Q380</f>
        <v>4200000</v>
      </c>
      <c r="W380" s="14">
        <f t="shared" si="98"/>
        <v>0</v>
      </c>
      <c r="X380" s="14">
        <f t="shared" si="99"/>
        <v>0</v>
      </c>
      <c r="Y380" s="14">
        <f t="shared" si="100"/>
        <v>0</v>
      </c>
      <c r="Z380" s="14">
        <f t="shared" si="101"/>
        <v>0</v>
      </c>
    </row>
    <row r="381" spans="1:26" ht="26" outlineLevel="2" x14ac:dyDescent="0.35">
      <c r="A381" s="9" t="s">
        <v>312</v>
      </c>
      <c r="B381" s="9" t="s">
        <v>30</v>
      </c>
      <c r="C381" s="9" t="s">
        <v>66</v>
      </c>
      <c r="D381" s="9" t="s">
        <v>229</v>
      </c>
      <c r="E381" s="9" t="s">
        <v>33</v>
      </c>
      <c r="F381" s="10" t="s">
        <v>34</v>
      </c>
      <c r="G381" s="9">
        <v>1120</v>
      </c>
      <c r="H381" s="9">
        <v>3480</v>
      </c>
      <c r="I381" s="11" t="s">
        <v>230</v>
      </c>
      <c r="J381" s="12">
        <v>158370065</v>
      </c>
      <c r="K381" s="12">
        <v>82685150</v>
      </c>
      <c r="L381" s="12">
        <v>0</v>
      </c>
      <c r="M381" s="13">
        <f>+K381</f>
        <v>82685150</v>
      </c>
      <c r="N381" s="12">
        <v>58671783.909999996</v>
      </c>
      <c r="O381" s="12">
        <v>0</v>
      </c>
      <c r="P381" s="12">
        <v>0</v>
      </c>
      <c r="Q381" s="12">
        <v>0</v>
      </c>
      <c r="R381" s="12">
        <v>0</v>
      </c>
      <c r="S381" s="12">
        <v>24013366.09</v>
      </c>
      <c r="T381" s="12">
        <v>24013366.09</v>
      </c>
      <c r="U381" s="12">
        <v>0</v>
      </c>
      <c r="V381" s="13">
        <f>+M381-N381-O381-P381-Q381</f>
        <v>24013366.090000004</v>
      </c>
      <c r="W381" s="14">
        <f t="shared" si="98"/>
        <v>0</v>
      </c>
      <c r="X381" s="14">
        <f t="shared" si="99"/>
        <v>0</v>
      </c>
      <c r="Y381" s="14">
        <f t="shared" si="100"/>
        <v>0.70958066726612934</v>
      </c>
      <c r="Z381" s="14">
        <f t="shared" si="101"/>
        <v>0.70958066726612934</v>
      </c>
    </row>
    <row r="382" spans="1:26" ht="26" outlineLevel="2" x14ac:dyDescent="0.35">
      <c r="A382" s="9" t="s">
        <v>320</v>
      </c>
      <c r="B382" s="9" t="s">
        <v>30</v>
      </c>
      <c r="C382" s="9" t="s">
        <v>66</v>
      </c>
      <c r="D382" s="9" t="s">
        <v>229</v>
      </c>
      <c r="E382" s="9" t="s">
        <v>33</v>
      </c>
      <c r="F382" s="10" t="s">
        <v>34</v>
      </c>
      <c r="G382" s="9">
        <v>1120</v>
      </c>
      <c r="H382" s="9">
        <v>3480</v>
      </c>
      <c r="I382" s="11" t="s">
        <v>230</v>
      </c>
      <c r="J382" s="12">
        <v>114000000</v>
      </c>
      <c r="K382" s="12">
        <v>153780000</v>
      </c>
      <c r="L382" s="12">
        <v>0</v>
      </c>
      <c r="M382" s="13">
        <f>+K382</f>
        <v>153780000</v>
      </c>
      <c r="N382" s="12">
        <v>0</v>
      </c>
      <c r="O382" s="12">
        <v>5760740</v>
      </c>
      <c r="P382" s="12">
        <v>106220</v>
      </c>
      <c r="Q382" s="12">
        <v>147751538.91</v>
      </c>
      <c r="R382" s="12">
        <v>127976290.48</v>
      </c>
      <c r="S382" s="12">
        <v>161501.09</v>
      </c>
      <c r="T382" s="12">
        <v>161501.09</v>
      </c>
      <c r="U382" s="12">
        <v>0</v>
      </c>
      <c r="V382" s="13">
        <f>+M382-N382-O382-P382-Q382</f>
        <v>161501.09000000358</v>
      </c>
      <c r="W382" s="14">
        <f t="shared" si="98"/>
        <v>0.96079814611783065</v>
      </c>
      <c r="X382" s="14">
        <f t="shared" si="99"/>
        <v>0.96079814611783065</v>
      </c>
      <c r="Y382" s="14">
        <f t="shared" si="100"/>
        <v>3.8151645207439196E-2</v>
      </c>
      <c r="Z382" s="14">
        <f t="shared" si="101"/>
        <v>0.99894979132526984</v>
      </c>
    </row>
    <row r="383" spans="1:26" outlineLevel="1" x14ac:dyDescent="0.35">
      <c r="A383" s="24"/>
      <c r="B383" s="24"/>
      <c r="C383" s="24"/>
      <c r="D383" s="24" t="s">
        <v>512</v>
      </c>
      <c r="E383" s="24"/>
      <c r="F383" s="25"/>
      <c r="G383" s="24"/>
      <c r="H383" s="24"/>
      <c r="I383" s="26"/>
      <c r="J383" s="27">
        <f t="shared" ref="J383:V383" si="108">SUBTOTAL(9,J378:J382)</f>
        <v>381395535</v>
      </c>
      <c r="K383" s="27">
        <f t="shared" si="108"/>
        <v>321290620</v>
      </c>
      <c r="L383" s="27">
        <f t="shared" si="108"/>
        <v>0</v>
      </c>
      <c r="M383" s="27">
        <f t="shared" si="108"/>
        <v>321290620</v>
      </c>
      <c r="N383" s="27">
        <f t="shared" si="108"/>
        <v>58671783.909999996</v>
      </c>
      <c r="O383" s="27">
        <f t="shared" si="108"/>
        <v>23387271.030000001</v>
      </c>
      <c r="P383" s="27">
        <f t="shared" si="108"/>
        <v>106220</v>
      </c>
      <c r="Q383" s="27">
        <f t="shared" si="108"/>
        <v>209738341.86000001</v>
      </c>
      <c r="R383" s="27">
        <f t="shared" si="108"/>
        <v>189963093.43000001</v>
      </c>
      <c r="S383" s="27">
        <f t="shared" si="108"/>
        <v>29387003.199999999</v>
      </c>
      <c r="T383" s="27">
        <f t="shared" si="108"/>
        <v>29387003.199999999</v>
      </c>
      <c r="U383" s="27">
        <f t="shared" si="108"/>
        <v>0</v>
      </c>
      <c r="V383" s="27">
        <f t="shared" si="108"/>
        <v>29387003.200000003</v>
      </c>
      <c r="W383" s="28">
        <f t="shared" si="98"/>
        <v>0.65279945570773279</v>
      </c>
      <c r="X383" s="28">
        <f t="shared" si="99"/>
        <v>0.65279945570773279</v>
      </c>
      <c r="Y383" s="28">
        <f t="shared" si="100"/>
        <v>0.25573505675329083</v>
      </c>
      <c r="Z383" s="28">
        <f t="shared" si="101"/>
        <v>0.90853451246102357</v>
      </c>
    </row>
    <row r="384" spans="1:26" ht="26" outlineLevel="2" x14ac:dyDescent="0.35">
      <c r="A384" s="18" t="s">
        <v>199</v>
      </c>
      <c r="B384" s="18" t="s">
        <v>30</v>
      </c>
      <c r="C384" s="18" t="s">
        <v>66</v>
      </c>
      <c r="D384" s="18" t="s">
        <v>231</v>
      </c>
      <c r="E384" s="18" t="s">
        <v>33</v>
      </c>
      <c r="F384" s="19" t="s">
        <v>34</v>
      </c>
      <c r="G384" s="18">
        <v>1120</v>
      </c>
      <c r="H384" s="18">
        <v>3480</v>
      </c>
      <c r="I384" s="20" t="s">
        <v>232</v>
      </c>
      <c r="J384" s="21">
        <v>58825357</v>
      </c>
      <c r="K384" s="21">
        <v>26646357</v>
      </c>
      <c r="L384" s="21">
        <v>7835327</v>
      </c>
      <c r="M384" s="22">
        <f>+K384</f>
        <v>26646357</v>
      </c>
      <c r="N384" s="21">
        <v>0</v>
      </c>
      <c r="O384" s="21">
        <v>18064382.43</v>
      </c>
      <c r="P384" s="21">
        <v>0</v>
      </c>
      <c r="Q384" s="21">
        <v>746647.5</v>
      </c>
      <c r="R384" s="21">
        <v>746647.5</v>
      </c>
      <c r="S384" s="21">
        <v>0</v>
      </c>
      <c r="T384" s="21">
        <v>7835327.0700000003</v>
      </c>
      <c r="U384" s="21">
        <v>0</v>
      </c>
      <c r="V384" s="22">
        <f>+M384-N384-O384-P384-Q384</f>
        <v>7835327.0700000003</v>
      </c>
      <c r="W384" s="23">
        <f t="shared" si="98"/>
        <v>2.8020622106053748E-2</v>
      </c>
      <c r="X384" s="23">
        <f t="shared" si="99"/>
        <v>2.8020622106053748E-2</v>
      </c>
      <c r="Y384" s="23">
        <f t="shared" si="100"/>
        <v>0.67793066159100102</v>
      </c>
      <c r="Z384" s="23">
        <f t="shared" si="101"/>
        <v>0.70595128369705473</v>
      </c>
    </row>
    <row r="385" spans="1:26" ht="26" outlineLevel="2" x14ac:dyDescent="0.35">
      <c r="A385" s="9" t="s">
        <v>266</v>
      </c>
      <c r="B385" s="9" t="s">
        <v>295</v>
      </c>
      <c r="C385" s="9" t="s">
        <v>66</v>
      </c>
      <c r="D385" s="9" t="s">
        <v>231</v>
      </c>
      <c r="E385" s="9" t="s">
        <v>33</v>
      </c>
      <c r="F385" s="10" t="s">
        <v>34</v>
      </c>
      <c r="G385" s="9">
        <v>1120</v>
      </c>
      <c r="H385" s="9">
        <v>3480</v>
      </c>
      <c r="I385" s="11" t="s">
        <v>232</v>
      </c>
      <c r="J385" s="12">
        <v>10000000</v>
      </c>
      <c r="K385" s="12">
        <v>10000000</v>
      </c>
      <c r="L385" s="12">
        <v>8500000</v>
      </c>
      <c r="M385" s="13">
        <f>+K385</f>
        <v>10000000</v>
      </c>
      <c r="N385" s="12">
        <v>0</v>
      </c>
      <c r="O385" s="12">
        <v>0</v>
      </c>
      <c r="P385" s="12">
        <v>0</v>
      </c>
      <c r="Q385" s="12">
        <v>0</v>
      </c>
      <c r="R385" s="12">
        <v>0</v>
      </c>
      <c r="S385" s="12">
        <v>1500000</v>
      </c>
      <c r="T385" s="12">
        <v>10000000</v>
      </c>
      <c r="U385" s="12">
        <v>0</v>
      </c>
      <c r="V385" s="13">
        <f>+M385-N385-O385-P385-Q385</f>
        <v>10000000</v>
      </c>
      <c r="W385" s="14">
        <f t="shared" si="98"/>
        <v>0</v>
      </c>
      <c r="X385" s="14">
        <f t="shared" si="99"/>
        <v>0</v>
      </c>
      <c r="Y385" s="14">
        <f t="shared" si="100"/>
        <v>0</v>
      </c>
      <c r="Z385" s="14">
        <f t="shared" si="101"/>
        <v>0</v>
      </c>
    </row>
    <row r="386" spans="1:26" ht="26" outlineLevel="2" x14ac:dyDescent="0.35">
      <c r="A386" s="9" t="s">
        <v>312</v>
      </c>
      <c r="B386" s="9" t="s">
        <v>30</v>
      </c>
      <c r="C386" s="9" t="s">
        <v>66</v>
      </c>
      <c r="D386" s="9" t="s">
        <v>231</v>
      </c>
      <c r="E386" s="9" t="s">
        <v>33</v>
      </c>
      <c r="F386" s="10" t="s">
        <v>34</v>
      </c>
      <c r="G386" s="9">
        <v>1120</v>
      </c>
      <c r="H386" s="9">
        <v>3480</v>
      </c>
      <c r="I386" s="11" t="s">
        <v>232</v>
      </c>
      <c r="J386" s="12">
        <v>43317284</v>
      </c>
      <c r="K386" s="12">
        <v>27116478</v>
      </c>
      <c r="L386" s="12">
        <v>9500000</v>
      </c>
      <c r="M386" s="13">
        <f>+K386</f>
        <v>27116478</v>
      </c>
      <c r="N386" s="12">
        <v>0</v>
      </c>
      <c r="O386" s="12">
        <v>5316351.34</v>
      </c>
      <c r="P386" s="12">
        <v>0</v>
      </c>
      <c r="Q386" s="12">
        <v>10109270.699999999</v>
      </c>
      <c r="R386" s="12">
        <v>10109270.699999999</v>
      </c>
      <c r="S386" s="12">
        <v>2190855.96</v>
      </c>
      <c r="T386" s="12">
        <v>11690855.960000001</v>
      </c>
      <c r="U386" s="12">
        <v>0</v>
      </c>
      <c r="V386" s="13">
        <f>+M386-N386-O386-P386-Q386</f>
        <v>11690855.960000001</v>
      </c>
      <c r="W386" s="14">
        <f t="shared" si="98"/>
        <v>0.37280913472612481</v>
      </c>
      <c r="X386" s="14">
        <f t="shared" si="99"/>
        <v>0.37280913472612481</v>
      </c>
      <c r="Y386" s="14">
        <f t="shared" si="100"/>
        <v>0.1960561153996474</v>
      </c>
      <c r="Z386" s="14">
        <f t="shared" si="101"/>
        <v>0.56886525012577227</v>
      </c>
    </row>
    <row r="387" spans="1:26" ht="26" outlineLevel="2" x14ac:dyDescent="0.35">
      <c r="A387" s="9" t="s">
        <v>320</v>
      </c>
      <c r="B387" s="9" t="s">
        <v>30</v>
      </c>
      <c r="C387" s="9" t="s">
        <v>66</v>
      </c>
      <c r="D387" s="9" t="s">
        <v>231</v>
      </c>
      <c r="E387" s="9" t="s">
        <v>33</v>
      </c>
      <c r="F387" s="10" t="s">
        <v>34</v>
      </c>
      <c r="G387" s="9">
        <v>1120</v>
      </c>
      <c r="H387" s="9">
        <v>3480</v>
      </c>
      <c r="I387" s="11" t="s">
        <v>232</v>
      </c>
      <c r="J387" s="12">
        <v>37832400</v>
      </c>
      <c r="K387" s="12">
        <v>32831650</v>
      </c>
      <c r="L387" s="12">
        <v>0</v>
      </c>
      <c r="M387" s="13">
        <f>+K387</f>
        <v>32831650</v>
      </c>
      <c r="N387" s="12">
        <v>0</v>
      </c>
      <c r="O387" s="12">
        <v>12828499.02</v>
      </c>
      <c r="P387" s="12">
        <v>0</v>
      </c>
      <c r="Q387" s="12">
        <v>20002640</v>
      </c>
      <c r="R387" s="12">
        <v>20002640</v>
      </c>
      <c r="S387" s="12">
        <v>510.98</v>
      </c>
      <c r="T387" s="12">
        <v>510.98</v>
      </c>
      <c r="U387" s="12">
        <v>0</v>
      </c>
      <c r="V387" s="13">
        <f>+M387-N387-O387-P387-Q387</f>
        <v>510.98000000044703</v>
      </c>
      <c r="W387" s="14">
        <f t="shared" si="98"/>
        <v>0.60924869752205568</v>
      </c>
      <c r="X387" s="14">
        <f t="shared" si="99"/>
        <v>0.60924869752205568</v>
      </c>
      <c r="Y387" s="14">
        <f t="shared" si="100"/>
        <v>0.39073573883737184</v>
      </c>
      <c r="Z387" s="14">
        <f t="shared" si="101"/>
        <v>0.99998443635942746</v>
      </c>
    </row>
    <row r="388" spans="1:26" outlineLevel="1" x14ac:dyDescent="0.35">
      <c r="A388" s="24"/>
      <c r="B388" s="24"/>
      <c r="C388" s="24"/>
      <c r="D388" s="24" t="s">
        <v>513</v>
      </c>
      <c r="E388" s="24"/>
      <c r="F388" s="25"/>
      <c r="G388" s="24"/>
      <c r="H388" s="24"/>
      <c r="I388" s="26"/>
      <c r="J388" s="27">
        <f t="shared" ref="J388:V388" si="109">SUBTOTAL(9,J384:J387)</f>
        <v>149975041</v>
      </c>
      <c r="K388" s="27">
        <f t="shared" si="109"/>
        <v>96594485</v>
      </c>
      <c r="L388" s="27">
        <f t="shared" si="109"/>
        <v>25835327</v>
      </c>
      <c r="M388" s="27">
        <f t="shared" si="109"/>
        <v>96594485</v>
      </c>
      <c r="N388" s="27">
        <f t="shared" si="109"/>
        <v>0</v>
      </c>
      <c r="O388" s="27">
        <f t="shared" si="109"/>
        <v>36209232.789999999</v>
      </c>
      <c r="P388" s="27">
        <f t="shared" si="109"/>
        <v>0</v>
      </c>
      <c r="Q388" s="27">
        <f t="shared" si="109"/>
        <v>30858558.199999999</v>
      </c>
      <c r="R388" s="27">
        <f t="shared" si="109"/>
        <v>30858558.199999999</v>
      </c>
      <c r="S388" s="27">
        <f t="shared" si="109"/>
        <v>3691366.94</v>
      </c>
      <c r="T388" s="27">
        <f t="shared" si="109"/>
        <v>29526694.010000002</v>
      </c>
      <c r="U388" s="27">
        <f t="shared" si="109"/>
        <v>0</v>
      </c>
      <c r="V388" s="27">
        <f t="shared" si="109"/>
        <v>29526694.010000002</v>
      </c>
      <c r="W388" s="28">
        <f t="shared" si="98"/>
        <v>0.31946501086475071</v>
      </c>
      <c r="X388" s="28">
        <f t="shared" si="99"/>
        <v>0.31946501086475071</v>
      </c>
      <c r="Y388" s="28">
        <f t="shared" si="100"/>
        <v>0.37485817942918792</v>
      </c>
      <c r="Z388" s="28">
        <f t="shared" si="101"/>
        <v>0.69432319029393863</v>
      </c>
    </row>
    <row r="389" spans="1:26" ht="26" outlineLevel="2" x14ac:dyDescent="0.35">
      <c r="A389" s="18" t="s">
        <v>29</v>
      </c>
      <c r="B389" s="18" t="s">
        <v>30</v>
      </c>
      <c r="C389" s="18" t="s">
        <v>66</v>
      </c>
      <c r="D389" s="18" t="s">
        <v>95</v>
      </c>
      <c r="E389" s="18" t="s">
        <v>33</v>
      </c>
      <c r="F389" s="19" t="s">
        <v>34</v>
      </c>
      <c r="G389" s="18">
        <v>1120</v>
      </c>
      <c r="H389" s="18">
        <v>3480</v>
      </c>
      <c r="I389" s="20" t="s">
        <v>96</v>
      </c>
      <c r="J389" s="21">
        <v>69393800</v>
      </c>
      <c r="K389" s="21">
        <v>69393800</v>
      </c>
      <c r="L389" s="21">
        <v>0</v>
      </c>
      <c r="M389" s="22">
        <f t="shared" ref="M389:M395" si="110">+K389</f>
        <v>69393800</v>
      </c>
      <c r="N389" s="21">
        <v>0</v>
      </c>
      <c r="O389" s="21">
        <v>8932906.8200000003</v>
      </c>
      <c r="P389" s="21">
        <v>0</v>
      </c>
      <c r="Q389" s="21">
        <v>30092647.5</v>
      </c>
      <c r="R389" s="21">
        <v>30092647.5</v>
      </c>
      <c r="S389" s="21">
        <v>30368245.68</v>
      </c>
      <c r="T389" s="21">
        <v>30368245.68</v>
      </c>
      <c r="U389" s="21">
        <v>0</v>
      </c>
      <c r="V389" s="22">
        <f t="shared" ref="V389:V395" si="111">+M389-N389-O389-P389-Q389</f>
        <v>30368245.68</v>
      </c>
      <c r="W389" s="23">
        <f t="shared" si="98"/>
        <v>0.43365037654660793</v>
      </c>
      <c r="X389" s="23">
        <f t="shared" si="99"/>
        <v>0.43365037654660793</v>
      </c>
      <c r="Y389" s="23">
        <f t="shared" si="100"/>
        <v>0.12872773677187299</v>
      </c>
      <c r="Z389" s="23">
        <f t="shared" si="101"/>
        <v>0.56237811331848087</v>
      </c>
    </row>
    <row r="390" spans="1:26" ht="26" outlineLevel="2" x14ac:dyDescent="0.35">
      <c r="A390" s="9" t="s">
        <v>199</v>
      </c>
      <c r="B390" s="9" t="s">
        <v>30</v>
      </c>
      <c r="C390" s="9" t="s">
        <v>66</v>
      </c>
      <c r="D390" s="9" t="s">
        <v>95</v>
      </c>
      <c r="E390" s="9" t="s">
        <v>33</v>
      </c>
      <c r="F390" s="10" t="s">
        <v>34</v>
      </c>
      <c r="G390" s="9">
        <v>1120</v>
      </c>
      <c r="H390" s="9">
        <v>3480</v>
      </c>
      <c r="I390" s="11" t="s">
        <v>96</v>
      </c>
      <c r="J390" s="12">
        <v>66863300</v>
      </c>
      <c r="K390" s="12">
        <v>66863300</v>
      </c>
      <c r="L390" s="12">
        <v>6742290</v>
      </c>
      <c r="M390" s="13">
        <f t="shared" si="110"/>
        <v>66863300</v>
      </c>
      <c r="N390" s="12">
        <v>377967.99</v>
      </c>
      <c r="O390" s="12">
        <v>15186721.539999999</v>
      </c>
      <c r="P390" s="12">
        <v>0</v>
      </c>
      <c r="Q390" s="12">
        <v>43946372.350000001</v>
      </c>
      <c r="R390" s="12">
        <v>43946372.350000001</v>
      </c>
      <c r="S390" s="12">
        <v>609948.12</v>
      </c>
      <c r="T390" s="12">
        <v>7352238.1200000001</v>
      </c>
      <c r="U390" s="12">
        <v>0</v>
      </c>
      <c r="V390" s="13">
        <f t="shared" si="111"/>
        <v>7352238.1199999973</v>
      </c>
      <c r="W390" s="14">
        <f t="shared" si="98"/>
        <v>0.65725700571165346</v>
      </c>
      <c r="X390" s="14">
        <f t="shared" si="99"/>
        <v>0.65725700571165346</v>
      </c>
      <c r="Y390" s="14">
        <f t="shared" si="100"/>
        <v>0.23278374728737589</v>
      </c>
      <c r="Z390" s="14">
        <f t="shared" si="101"/>
        <v>0.89004075299902929</v>
      </c>
    </row>
    <row r="391" spans="1:26" ht="26" outlineLevel="2" x14ac:dyDescent="0.35">
      <c r="A391" s="9" t="s">
        <v>266</v>
      </c>
      <c r="B391" s="9" t="s">
        <v>267</v>
      </c>
      <c r="C391" s="9" t="s">
        <v>66</v>
      </c>
      <c r="D391" s="9" t="s">
        <v>95</v>
      </c>
      <c r="E391" s="9" t="s">
        <v>33</v>
      </c>
      <c r="F391" s="10" t="s">
        <v>34</v>
      </c>
      <c r="G391" s="9">
        <v>1120</v>
      </c>
      <c r="H391" s="9">
        <v>3480</v>
      </c>
      <c r="I391" s="11" t="s">
        <v>96</v>
      </c>
      <c r="J391" s="12">
        <v>100000</v>
      </c>
      <c r="K391" s="12">
        <v>100000</v>
      </c>
      <c r="L391" s="12">
        <v>0</v>
      </c>
      <c r="M391" s="13">
        <f t="shared" si="110"/>
        <v>100000</v>
      </c>
      <c r="N391" s="12">
        <v>0</v>
      </c>
      <c r="O391" s="12">
        <v>0</v>
      </c>
      <c r="P391" s="12">
        <v>0</v>
      </c>
      <c r="Q391" s="12">
        <v>0</v>
      </c>
      <c r="R391" s="12">
        <v>0</v>
      </c>
      <c r="S391" s="12">
        <v>100000</v>
      </c>
      <c r="T391" s="12">
        <v>100000</v>
      </c>
      <c r="U391" s="12">
        <v>0</v>
      </c>
      <c r="V391" s="13">
        <f t="shared" si="111"/>
        <v>100000</v>
      </c>
      <c r="W391" s="14">
        <f t="shared" si="98"/>
        <v>0</v>
      </c>
      <c r="X391" s="14">
        <f t="shared" si="99"/>
        <v>0</v>
      </c>
      <c r="Y391" s="14">
        <f t="shared" si="100"/>
        <v>0</v>
      </c>
      <c r="Z391" s="14">
        <f t="shared" si="101"/>
        <v>0</v>
      </c>
    </row>
    <row r="392" spans="1:26" ht="26" outlineLevel="2" x14ac:dyDescent="0.35">
      <c r="A392" s="9" t="s">
        <v>266</v>
      </c>
      <c r="B392" s="9" t="s">
        <v>295</v>
      </c>
      <c r="C392" s="9" t="s">
        <v>66</v>
      </c>
      <c r="D392" s="9" t="s">
        <v>95</v>
      </c>
      <c r="E392" s="9" t="s">
        <v>33</v>
      </c>
      <c r="F392" s="10" t="s">
        <v>34</v>
      </c>
      <c r="G392" s="9">
        <v>1120</v>
      </c>
      <c r="H392" s="9">
        <v>3480</v>
      </c>
      <c r="I392" s="11" t="s">
        <v>96</v>
      </c>
      <c r="J392" s="12">
        <v>4175000</v>
      </c>
      <c r="K392" s="12">
        <v>4175000</v>
      </c>
      <c r="L392" s="12">
        <v>1175000</v>
      </c>
      <c r="M392" s="13">
        <f t="shared" si="110"/>
        <v>4175000</v>
      </c>
      <c r="N392" s="12">
        <v>0</v>
      </c>
      <c r="O392" s="12">
        <v>0</v>
      </c>
      <c r="P392" s="12">
        <v>0</v>
      </c>
      <c r="Q392" s="12">
        <v>0</v>
      </c>
      <c r="R392" s="12">
        <v>0</v>
      </c>
      <c r="S392" s="12">
        <v>3000000</v>
      </c>
      <c r="T392" s="12">
        <v>4175000</v>
      </c>
      <c r="U392" s="12">
        <v>0</v>
      </c>
      <c r="V392" s="13">
        <f t="shared" si="111"/>
        <v>4175000</v>
      </c>
      <c r="W392" s="14">
        <f t="shared" si="98"/>
        <v>0</v>
      </c>
      <c r="X392" s="14">
        <f t="shared" si="99"/>
        <v>0</v>
      </c>
      <c r="Y392" s="14">
        <f t="shared" si="100"/>
        <v>0</v>
      </c>
      <c r="Z392" s="14">
        <f t="shared" si="101"/>
        <v>0</v>
      </c>
    </row>
    <row r="393" spans="1:26" ht="26" outlineLevel="2" x14ac:dyDescent="0.35">
      <c r="A393" s="9" t="s">
        <v>312</v>
      </c>
      <c r="B393" s="9" t="s">
        <v>30</v>
      </c>
      <c r="C393" s="9" t="s">
        <v>66</v>
      </c>
      <c r="D393" s="9" t="s">
        <v>95</v>
      </c>
      <c r="E393" s="9" t="s">
        <v>33</v>
      </c>
      <c r="F393" s="10" t="s">
        <v>34</v>
      </c>
      <c r="G393" s="9">
        <v>1120</v>
      </c>
      <c r="H393" s="9">
        <v>3480</v>
      </c>
      <c r="I393" s="11" t="s">
        <v>96</v>
      </c>
      <c r="J393" s="12">
        <v>308499262</v>
      </c>
      <c r="K393" s="12">
        <v>308499262</v>
      </c>
      <c r="L393" s="12">
        <v>0</v>
      </c>
      <c r="M393" s="13">
        <f t="shared" si="110"/>
        <v>308499262</v>
      </c>
      <c r="N393" s="12">
        <v>97432837</v>
      </c>
      <c r="O393" s="12">
        <v>54725956.240000002</v>
      </c>
      <c r="P393" s="12">
        <v>0</v>
      </c>
      <c r="Q393" s="12">
        <v>87662471.519999996</v>
      </c>
      <c r="R393" s="12">
        <v>87662471.519999996</v>
      </c>
      <c r="S393" s="12">
        <v>68677997.239999995</v>
      </c>
      <c r="T393" s="12">
        <v>68677997.239999995</v>
      </c>
      <c r="U393" s="12">
        <v>0</v>
      </c>
      <c r="V393" s="13">
        <f t="shared" si="111"/>
        <v>68677997.239999995</v>
      </c>
      <c r="W393" s="14">
        <f t="shared" si="98"/>
        <v>0.28415779976809147</v>
      </c>
      <c r="X393" s="14">
        <f t="shared" si="99"/>
        <v>0.28415779976809147</v>
      </c>
      <c r="Y393" s="14">
        <f t="shared" si="100"/>
        <v>0.49322255182574798</v>
      </c>
      <c r="Z393" s="14">
        <f t="shared" si="101"/>
        <v>0.77738035159383945</v>
      </c>
    </row>
    <row r="394" spans="1:26" ht="26" outlineLevel="2" x14ac:dyDescent="0.35">
      <c r="A394" s="9" t="s">
        <v>318</v>
      </c>
      <c r="B394" s="9" t="s">
        <v>30</v>
      </c>
      <c r="C394" s="9" t="s">
        <v>66</v>
      </c>
      <c r="D394" s="9" t="s">
        <v>95</v>
      </c>
      <c r="E394" s="9" t="s">
        <v>33</v>
      </c>
      <c r="F394" s="10" t="s">
        <v>34</v>
      </c>
      <c r="G394" s="9">
        <v>1120</v>
      </c>
      <c r="H394" s="9">
        <v>3480</v>
      </c>
      <c r="I394" s="11" t="s">
        <v>96</v>
      </c>
      <c r="J394" s="12">
        <v>40000000</v>
      </c>
      <c r="K394" s="12">
        <v>15000000</v>
      </c>
      <c r="L394" s="12">
        <v>0</v>
      </c>
      <c r="M394" s="13">
        <f t="shared" si="110"/>
        <v>15000000</v>
      </c>
      <c r="N394" s="12">
        <v>0</v>
      </c>
      <c r="O394" s="12">
        <v>0</v>
      </c>
      <c r="P394" s="12">
        <v>0</v>
      </c>
      <c r="Q394" s="12">
        <v>0</v>
      </c>
      <c r="R394" s="12">
        <v>0</v>
      </c>
      <c r="S394" s="12">
        <v>15000000</v>
      </c>
      <c r="T394" s="12">
        <v>15000000</v>
      </c>
      <c r="U394" s="12">
        <v>0</v>
      </c>
      <c r="V394" s="13">
        <f t="shared" si="111"/>
        <v>15000000</v>
      </c>
      <c r="W394" s="14">
        <f t="shared" si="98"/>
        <v>0</v>
      </c>
      <c r="X394" s="14">
        <f t="shared" si="99"/>
        <v>0</v>
      </c>
      <c r="Y394" s="14">
        <f t="shared" si="100"/>
        <v>0</v>
      </c>
      <c r="Z394" s="14">
        <f t="shared" si="101"/>
        <v>0</v>
      </c>
    </row>
    <row r="395" spans="1:26" ht="26" outlineLevel="2" x14ac:dyDescent="0.35">
      <c r="A395" s="9" t="s">
        <v>320</v>
      </c>
      <c r="B395" s="9" t="s">
        <v>30</v>
      </c>
      <c r="C395" s="9" t="s">
        <v>66</v>
      </c>
      <c r="D395" s="9" t="s">
        <v>95</v>
      </c>
      <c r="E395" s="9" t="s">
        <v>33</v>
      </c>
      <c r="F395" s="10" t="s">
        <v>34</v>
      </c>
      <c r="G395" s="9">
        <v>1120</v>
      </c>
      <c r="H395" s="9">
        <v>3480</v>
      </c>
      <c r="I395" s="11" t="s">
        <v>96</v>
      </c>
      <c r="J395" s="12">
        <v>8250000</v>
      </c>
      <c r="K395" s="12">
        <v>7535000</v>
      </c>
      <c r="L395" s="12">
        <v>0</v>
      </c>
      <c r="M395" s="13">
        <f t="shared" si="110"/>
        <v>7535000</v>
      </c>
      <c r="N395" s="12">
        <v>4767204</v>
      </c>
      <c r="O395" s="12">
        <v>0</v>
      </c>
      <c r="P395" s="12">
        <v>0</v>
      </c>
      <c r="Q395" s="12">
        <v>0</v>
      </c>
      <c r="R395" s="12">
        <v>0</v>
      </c>
      <c r="S395" s="12">
        <v>2767796</v>
      </c>
      <c r="T395" s="12">
        <v>2767796</v>
      </c>
      <c r="U395" s="12">
        <v>0</v>
      </c>
      <c r="V395" s="13">
        <f t="shared" si="111"/>
        <v>2767796</v>
      </c>
      <c r="W395" s="14">
        <f t="shared" si="98"/>
        <v>0</v>
      </c>
      <c r="X395" s="14">
        <f t="shared" si="99"/>
        <v>0</v>
      </c>
      <c r="Y395" s="14">
        <f t="shared" si="100"/>
        <v>0.63267471798274721</v>
      </c>
      <c r="Z395" s="14">
        <f t="shared" si="101"/>
        <v>0.63267471798274721</v>
      </c>
    </row>
    <row r="396" spans="1:26" outlineLevel="1" x14ac:dyDescent="0.35">
      <c r="A396" s="24"/>
      <c r="B396" s="24"/>
      <c r="C396" s="24"/>
      <c r="D396" s="24" t="s">
        <v>514</v>
      </c>
      <c r="E396" s="24"/>
      <c r="F396" s="25"/>
      <c r="G396" s="24"/>
      <c r="H396" s="24"/>
      <c r="I396" s="26"/>
      <c r="J396" s="27">
        <f t="shared" ref="J396:V396" si="112">SUBTOTAL(9,J389:J395)</f>
        <v>497281362</v>
      </c>
      <c r="K396" s="27">
        <f t="shared" si="112"/>
        <v>471566362</v>
      </c>
      <c r="L396" s="27">
        <f t="shared" si="112"/>
        <v>7917290</v>
      </c>
      <c r="M396" s="27">
        <f t="shared" si="112"/>
        <v>471566362</v>
      </c>
      <c r="N396" s="27">
        <f t="shared" si="112"/>
        <v>102578008.98999999</v>
      </c>
      <c r="O396" s="27">
        <f t="shared" si="112"/>
        <v>78845584.599999994</v>
      </c>
      <c r="P396" s="27">
        <f t="shared" si="112"/>
        <v>0</v>
      </c>
      <c r="Q396" s="27">
        <f t="shared" si="112"/>
        <v>161701491.37</v>
      </c>
      <c r="R396" s="27">
        <f t="shared" si="112"/>
        <v>161701491.37</v>
      </c>
      <c r="S396" s="27">
        <f t="shared" si="112"/>
        <v>120523987.03999999</v>
      </c>
      <c r="T396" s="27">
        <f t="shared" si="112"/>
        <v>128441277.03999999</v>
      </c>
      <c r="U396" s="27">
        <f t="shared" si="112"/>
        <v>0</v>
      </c>
      <c r="V396" s="27">
        <f t="shared" si="112"/>
        <v>128441277.03999999</v>
      </c>
      <c r="W396" s="28">
        <f t="shared" si="98"/>
        <v>0.34290293880206835</v>
      </c>
      <c r="X396" s="28">
        <f t="shared" si="99"/>
        <v>0.34290293880206835</v>
      </c>
      <c r="Y396" s="28">
        <f t="shared" si="100"/>
        <v>0.3847254770686972</v>
      </c>
      <c r="Z396" s="28">
        <f t="shared" si="101"/>
        <v>0.72762841587076554</v>
      </c>
    </row>
    <row r="397" spans="1:26" outlineLevel="2" x14ac:dyDescent="0.35">
      <c r="A397" s="18" t="s">
        <v>199</v>
      </c>
      <c r="B397" s="18" t="s">
        <v>30</v>
      </c>
      <c r="C397" s="18" t="s">
        <v>66</v>
      </c>
      <c r="D397" s="18" t="s">
        <v>233</v>
      </c>
      <c r="E397" s="18" t="s">
        <v>33</v>
      </c>
      <c r="F397" s="19" t="s">
        <v>34</v>
      </c>
      <c r="G397" s="18">
        <v>1120</v>
      </c>
      <c r="H397" s="18">
        <v>3480</v>
      </c>
      <c r="I397" s="20" t="s">
        <v>234</v>
      </c>
      <c r="J397" s="21">
        <v>3429855</v>
      </c>
      <c r="K397" s="21">
        <v>3839855</v>
      </c>
      <c r="L397" s="21">
        <v>0</v>
      </c>
      <c r="M397" s="22">
        <f>+K397</f>
        <v>3839855</v>
      </c>
      <c r="N397" s="21">
        <v>0</v>
      </c>
      <c r="O397" s="21">
        <v>757053.75</v>
      </c>
      <c r="P397" s="21">
        <v>0</v>
      </c>
      <c r="Q397" s="21">
        <v>1535856.25</v>
      </c>
      <c r="R397" s="21">
        <v>1535856.25</v>
      </c>
      <c r="S397" s="21">
        <v>1546945</v>
      </c>
      <c r="T397" s="21">
        <v>1546945</v>
      </c>
      <c r="U397" s="21">
        <v>0</v>
      </c>
      <c r="V397" s="22">
        <f>+M397-N397-O397-P397-Q397</f>
        <v>1546945</v>
      </c>
      <c r="W397" s="23">
        <f t="shared" si="98"/>
        <v>0.39997766842758387</v>
      </c>
      <c r="X397" s="23">
        <f t="shared" si="99"/>
        <v>0.39997766842758387</v>
      </c>
      <c r="Y397" s="23">
        <f t="shared" si="100"/>
        <v>0.1971568587876365</v>
      </c>
      <c r="Z397" s="23">
        <f t="shared" si="101"/>
        <v>0.59713452721522042</v>
      </c>
    </row>
    <row r="398" spans="1:26" outlineLevel="2" x14ac:dyDescent="0.35">
      <c r="A398" s="9" t="s">
        <v>320</v>
      </c>
      <c r="B398" s="9" t="s">
        <v>30</v>
      </c>
      <c r="C398" s="9" t="s">
        <v>66</v>
      </c>
      <c r="D398" s="9" t="s">
        <v>233</v>
      </c>
      <c r="E398" s="9" t="s">
        <v>33</v>
      </c>
      <c r="F398" s="10" t="s">
        <v>34</v>
      </c>
      <c r="G398" s="9">
        <v>1120</v>
      </c>
      <c r="H398" s="9">
        <v>3480</v>
      </c>
      <c r="I398" s="11" t="s">
        <v>324</v>
      </c>
      <c r="J398" s="37" t="s">
        <v>447</v>
      </c>
      <c r="K398" s="12">
        <v>11000000</v>
      </c>
      <c r="L398" s="12">
        <v>0</v>
      </c>
      <c r="M398" s="13">
        <f>+K398</f>
        <v>11000000</v>
      </c>
      <c r="N398" s="12">
        <v>0</v>
      </c>
      <c r="O398" s="12">
        <v>4873117.6900000004</v>
      </c>
      <c r="P398" s="12">
        <v>0</v>
      </c>
      <c r="Q398" s="12">
        <v>3516401.8</v>
      </c>
      <c r="R398" s="12">
        <v>3516401.8</v>
      </c>
      <c r="S398" s="12">
        <v>2610480.5099999998</v>
      </c>
      <c r="T398" s="12">
        <v>2610480.5099999998</v>
      </c>
      <c r="U398" s="12">
        <v>0</v>
      </c>
      <c r="V398" s="13">
        <f>+M398-N398-O398-P398-Q398</f>
        <v>2610480.5099999998</v>
      </c>
      <c r="W398" s="14">
        <f t="shared" si="98"/>
        <v>0.3196728909090909</v>
      </c>
      <c r="X398" s="14">
        <f t="shared" si="99"/>
        <v>0.3196728909090909</v>
      </c>
      <c r="Y398" s="14">
        <f t="shared" si="100"/>
        <v>0.44301069909090912</v>
      </c>
      <c r="Z398" s="14">
        <f t="shared" si="101"/>
        <v>0.76268358999999997</v>
      </c>
    </row>
    <row r="399" spans="1:26" outlineLevel="1" x14ac:dyDescent="0.35">
      <c r="A399" s="24"/>
      <c r="B399" s="24"/>
      <c r="C399" s="24"/>
      <c r="D399" s="24" t="s">
        <v>515</v>
      </c>
      <c r="E399" s="24"/>
      <c r="F399" s="25"/>
      <c r="G399" s="24"/>
      <c r="H399" s="24"/>
      <c r="I399" s="26"/>
      <c r="J399" s="34">
        <f t="shared" ref="J399:V399" si="113">SUBTOTAL(9,J397:J398)</f>
        <v>3429855</v>
      </c>
      <c r="K399" s="27">
        <f t="shared" si="113"/>
        <v>14839855</v>
      </c>
      <c r="L399" s="27">
        <f t="shared" si="113"/>
        <v>0</v>
      </c>
      <c r="M399" s="27">
        <f t="shared" si="113"/>
        <v>14839855</v>
      </c>
      <c r="N399" s="27">
        <f t="shared" si="113"/>
        <v>0</v>
      </c>
      <c r="O399" s="27">
        <f t="shared" si="113"/>
        <v>5630171.4400000004</v>
      </c>
      <c r="P399" s="27">
        <f t="shared" si="113"/>
        <v>0</v>
      </c>
      <c r="Q399" s="27">
        <f t="shared" si="113"/>
        <v>5052258.05</v>
      </c>
      <c r="R399" s="27">
        <f t="shared" si="113"/>
        <v>5052258.05</v>
      </c>
      <c r="S399" s="27">
        <f t="shared" si="113"/>
        <v>4157425.51</v>
      </c>
      <c r="T399" s="27">
        <f t="shared" si="113"/>
        <v>4157425.51</v>
      </c>
      <c r="U399" s="27">
        <f t="shared" si="113"/>
        <v>0</v>
      </c>
      <c r="V399" s="27">
        <f t="shared" si="113"/>
        <v>4157425.51</v>
      </c>
      <c r="W399" s="28">
        <f t="shared" si="98"/>
        <v>0.34045198217907113</v>
      </c>
      <c r="X399" s="28">
        <f t="shared" si="99"/>
        <v>0.34045198217907113</v>
      </c>
      <c r="Y399" s="28">
        <f t="shared" si="100"/>
        <v>0.37939531349868316</v>
      </c>
      <c r="Z399" s="28">
        <f t="shared" si="101"/>
        <v>0.7198472956777543</v>
      </c>
    </row>
    <row r="400" spans="1:26" outlineLevel="2" x14ac:dyDescent="0.35">
      <c r="A400" s="18" t="s">
        <v>199</v>
      </c>
      <c r="B400" s="18" t="s">
        <v>30</v>
      </c>
      <c r="C400" s="18" t="s">
        <v>66</v>
      </c>
      <c r="D400" s="18" t="s">
        <v>235</v>
      </c>
      <c r="E400" s="18" t="s">
        <v>33</v>
      </c>
      <c r="F400" s="19" t="s">
        <v>34</v>
      </c>
      <c r="G400" s="18">
        <v>1310</v>
      </c>
      <c r="H400" s="18">
        <v>3480</v>
      </c>
      <c r="I400" s="20" t="s">
        <v>236</v>
      </c>
      <c r="J400" s="21">
        <v>12000000</v>
      </c>
      <c r="K400" s="21">
        <v>12000000</v>
      </c>
      <c r="L400" s="21">
        <v>0</v>
      </c>
      <c r="M400" s="22">
        <f>+K400</f>
        <v>12000000</v>
      </c>
      <c r="N400" s="21">
        <v>0</v>
      </c>
      <c r="O400" s="21">
        <v>1000000</v>
      </c>
      <c r="P400" s="21">
        <v>0</v>
      </c>
      <c r="Q400" s="21">
        <v>95760</v>
      </c>
      <c r="R400" s="21">
        <v>95760</v>
      </c>
      <c r="S400" s="21">
        <v>10904240</v>
      </c>
      <c r="T400" s="21">
        <v>10904240</v>
      </c>
      <c r="U400" s="21">
        <v>0</v>
      </c>
      <c r="V400" s="22">
        <f>+M400-N400-O400-P400-Q400</f>
        <v>10904240</v>
      </c>
      <c r="W400" s="23">
        <f t="shared" si="98"/>
        <v>7.9799999999999992E-3</v>
      </c>
      <c r="X400" s="23">
        <f t="shared" si="99"/>
        <v>7.9799999999999992E-3</v>
      </c>
      <c r="Y400" s="23">
        <f t="shared" si="100"/>
        <v>8.3333333333333329E-2</v>
      </c>
      <c r="Z400" s="23">
        <f t="shared" si="101"/>
        <v>9.131333333333333E-2</v>
      </c>
    </row>
    <row r="401" spans="1:26" outlineLevel="2" x14ac:dyDescent="0.35">
      <c r="A401" s="9" t="s">
        <v>266</v>
      </c>
      <c r="B401" s="9" t="s">
        <v>295</v>
      </c>
      <c r="C401" s="9" t="s">
        <v>66</v>
      </c>
      <c r="D401" s="9" t="s">
        <v>235</v>
      </c>
      <c r="E401" s="9" t="s">
        <v>33</v>
      </c>
      <c r="F401" s="10" t="s">
        <v>34</v>
      </c>
      <c r="G401" s="9">
        <v>1310</v>
      </c>
      <c r="H401" s="9">
        <v>3480</v>
      </c>
      <c r="I401" s="11" t="s">
        <v>236</v>
      </c>
      <c r="J401" s="12">
        <v>1000000</v>
      </c>
      <c r="K401" s="12">
        <v>960000</v>
      </c>
      <c r="L401" s="12">
        <v>0</v>
      </c>
      <c r="M401" s="13">
        <f>+K401</f>
        <v>960000</v>
      </c>
      <c r="N401" s="12">
        <v>0</v>
      </c>
      <c r="O401" s="12">
        <v>0</v>
      </c>
      <c r="P401" s="12">
        <v>0</v>
      </c>
      <c r="Q401" s="12">
        <v>177558</v>
      </c>
      <c r="R401" s="12">
        <v>177558</v>
      </c>
      <c r="S401" s="12">
        <v>782442</v>
      </c>
      <c r="T401" s="12">
        <v>782442</v>
      </c>
      <c r="U401" s="12">
        <v>0</v>
      </c>
      <c r="V401" s="13">
        <f>+M401-N401-O401-P401-Q401</f>
        <v>782442</v>
      </c>
      <c r="W401" s="14">
        <f t="shared" si="98"/>
        <v>0.18495624999999999</v>
      </c>
      <c r="X401" s="14">
        <f t="shared" si="99"/>
        <v>0.18495624999999999</v>
      </c>
      <c r="Y401" s="14">
        <f t="shared" si="100"/>
        <v>0</v>
      </c>
      <c r="Z401" s="14">
        <f t="shared" si="101"/>
        <v>0.18495624999999999</v>
      </c>
    </row>
    <row r="402" spans="1:26" outlineLevel="1" x14ac:dyDescent="0.35">
      <c r="A402" s="24"/>
      <c r="B402" s="24"/>
      <c r="C402" s="24"/>
      <c r="D402" s="24" t="s">
        <v>516</v>
      </c>
      <c r="E402" s="24"/>
      <c r="F402" s="25"/>
      <c r="G402" s="24"/>
      <c r="H402" s="24"/>
      <c r="I402" s="26"/>
      <c r="J402" s="27">
        <f t="shared" ref="J402:V402" si="114">SUBTOTAL(9,J400:J401)</f>
        <v>13000000</v>
      </c>
      <c r="K402" s="27">
        <f t="shared" si="114"/>
        <v>12960000</v>
      </c>
      <c r="L402" s="27">
        <f t="shared" si="114"/>
        <v>0</v>
      </c>
      <c r="M402" s="27">
        <f t="shared" si="114"/>
        <v>12960000</v>
      </c>
      <c r="N402" s="27">
        <f t="shared" si="114"/>
        <v>0</v>
      </c>
      <c r="O402" s="27">
        <f t="shared" si="114"/>
        <v>1000000</v>
      </c>
      <c r="P402" s="27">
        <f t="shared" si="114"/>
        <v>0</v>
      </c>
      <c r="Q402" s="27">
        <f t="shared" si="114"/>
        <v>273318</v>
      </c>
      <c r="R402" s="27">
        <f t="shared" si="114"/>
        <v>273318</v>
      </c>
      <c r="S402" s="27">
        <f t="shared" si="114"/>
        <v>11686682</v>
      </c>
      <c r="T402" s="27">
        <f t="shared" si="114"/>
        <v>11686682</v>
      </c>
      <c r="U402" s="27">
        <f t="shared" si="114"/>
        <v>0</v>
      </c>
      <c r="V402" s="27">
        <f t="shared" si="114"/>
        <v>11686682</v>
      </c>
      <c r="W402" s="28">
        <f t="shared" si="98"/>
        <v>2.1089351851851852E-2</v>
      </c>
      <c r="X402" s="28">
        <f t="shared" si="99"/>
        <v>2.1089351851851852E-2</v>
      </c>
      <c r="Y402" s="28">
        <f t="shared" si="100"/>
        <v>7.716049382716049E-2</v>
      </c>
      <c r="Z402" s="28">
        <f t="shared" si="101"/>
        <v>9.8249845679012349E-2</v>
      </c>
    </row>
    <row r="403" spans="1:26" ht="65" outlineLevel="2" x14ac:dyDescent="0.35">
      <c r="A403" s="18" t="s">
        <v>199</v>
      </c>
      <c r="B403" s="18" t="s">
        <v>30</v>
      </c>
      <c r="C403" s="18" t="s">
        <v>66</v>
      </c>
      <c r="D403" s="18" t="s">
        <v>237</v>
      </c>
      <c r="E403" s="18" t="s">
        <v>33</v>
      </c>
      <c r="F403" s="19" t="s">
        <v>34</v>
      </c>
      <c r="G403" s="18">
        <v>1120</v>
      </c>
      <c r="H403" s="18">
        <v>3480</v>
      </c>
      <c r="I403" s="20" t="s">
        <v>238</v>
      </c>
      <c r="J403" s="38" t="s">
        <v>447</v>
      </c>
      <c r="K403" s="21">
        <v>40000</v>
      </c>
      <c r="L403" s="21">
        <v>0</v>
      </c>
      <c r="M403" s="22">
        <f>+K403</f>
        <v>40000</v>
      </c>
      <c r="N403" s="21">
        <v>0</v>
      </c>
      <c r="O403" s="21">
        <v>0</v>
      </c>
      <c r="P403" s="21">
        <v>0</v>
      </c>
      <c r="Q403" s="21">
        <v>8680</v>
      </c>
      <c r="R403" s="21">
        <v>8680</v>
      </c>
      <c r="S403" s="21">
        <v>31320</v>
      </c>
      <c r="T403" s="21">
        <v>31320</v>
      </c>
      <c r="U403" s="21">
        <v>0</v>
      </c>
      <c r="V403" s="22">
        <f>+M403-N403-O403-P403-Q403</f>
        <v>31320</v>
      </c>
      <c r="W403" s="23">
        <f t="shared" si="98"/>
        <v>0.217</v>
      </c>
      <c r="X403" s="23">
        <f t="shared" si="99"/>
        <v>0.217</v>
      </c>
      <c r="Y403" s="23">
        <f t="shared" si="100"/>
        <v>0</v>
      </c>
      <c r="Z403" s="23">
        <f t="shared" si="101"/>
        <v>0.217</v>
      </c>
    </row>
    <row r="404" spans="1:26" outlineLevel="2" x14ac:dyDescent="0.35">
      <c r="A404" s="9" t="s">
        <v>266</v>
      </c>
      <c r="B404" s="9" t="s">
        <v>295</v>
      </c>
      <c r="C404" s="9" t="s">
        <v>66</v>
      </c>
      <c r="D404" s="9" t="s">
        <v>237</v>
      </c>
      <c r="E404" s="9" t="s">
        <v>33</v>
      </c>
      <c r="F404" s="10" t="s">
        <v>34</v>
      </c>
      <c r="G404" s="9">
        <v>1120</v>
      </c>
      <c r="H404" s="9">
        <v>3480</v>
      </c>
      <c r="I404" s="11" t="s">
        <v>299</v>
      </c>
      <c r="J404" s="37" t="s">
        <v>447</v>
      </c>
      <c r="K404" s="12">
        <v>1855571</v>
      </c>
      <c r="L404" s="12">
        <v>0</v>
      </c>
      <c r="M404" s="13">
        <f>+K404</f>
        <v>1855571</v>
      </c>
      <c r="N404" s="12">
        <v>0</v>
      </c>
      <c r="O404" s="12">
        <v>0</v>
      </c>
      <c r="P404" s="12">
        <v>0</v>
      </c>
      <c r="Q404" s="12">
        <v>8978</v>
      </c>
      <c r="R404" s="12">
        <v>8978</v>
      </c>
      <c r="S404" s="12">
        <v>1846593</v>
      </c>
      <c r="T404" s="12">
        <v>1846593</v>
      </c>
      <c r="U404" s="12">
        <v>0</v>
      </c>
      <c r="V404" s="13">
        <f>+M404-N404-O404-P404-Q404</f>
        <v>1846593</v>
      </c>
      <c r="W404" s="14">
        <f t="shared" si="98"/>
        <v>4.8384028420362249E-3</v>
      </c>
      <c r="X404" s="14">
        <f t="shared" si="99"/>
        <v>4.8384028420362249E-3</v>
      </c>
      <c r="Y404" s="14">
        <f t="shared" si="100"/>
        <v>0</v>
      </c>
      <c r="Z404" s="14">
        <f t="shared" si="101"/>
        <v>4.8384028420362249E-3</v>
      </c>
    </row>
    <row r="405" spans="1:26" ht="52" outlineLevel="2" x14ac:dyDescent="0.35">
      <c r="A405" s="9" t="s">
        <v>304</v>
      </c>
      <c r="B405" s="9" t="s">
        <v>30</v>
      </c>
      <c r="C405" s="9" t="s">
        <v>66</v>
      </c>
      <c r="D405" s="9" t="s">
        <v>237</v>
      </c>
      <c r="E405" s="9" t="s">
        <v>33</v>
      </c>
      <c r="F405" s="10" t="s">
        <v>34</v>
      </c>
      <c r="G405" s="9">
        <v>1120</v>
      </c>
      <c r="H405" s="9">
        <v>3480</v>
      </c>
      <c r="I405" s="11" t="s">
        <v>306</v>
      </c>
      <c r="J405" s="37" t="s">
        <v>447</v>
      </c>
      <c r="K405" s="12">
        <v>2000000</v>
      </c>
      <c r="L405" s="12">
        <v>0</v>
      </c>
      <c r="M405" s="13">
        <f>+K405</f>
        <v>2000000</v>
      </c>
      <c r="N405" s="12">
        <v>0</v>
      </c>
      <c r="O405" s="12">
        <v>462200</v>
      </c>
      <c r="P405" s="12">
        <v>0</v>
      </c>
      <c r="Q405" s="12">
        <v>1525260</v>
      </c>
      <c r="R405" s="12">
        <v>0</v>
      </c>
      <c r="S405" s="12">
        <v>12540</v>
      </c>
      <c r="T405" s="12">
        <v>12540</v>
      </c>
      <c r="U405" s="12">
        <v>0</v>
      </c>
      <c r="V405" s="13">
        <f>+M405-N405-O405-P405-Q405</f>
        <v>12540</v>
      </c>
      <c r="W405" s="14">
        <f t="shared" si="98"/>
        <v>0.76263000000000003</v>
      </c>
      <c r="X405" s="14">
        <f t="shared" si="99"/>
        <v>0.76263000000000003</v>
      </c>
      <c r="Y405" s="14">
        <f t="shared" si="100"/>
        <v>0.2311</v>
      </c>
      <c r="Z405" s="14">
        <f t="shared" si="101"/>
        <v>0.99373</v>
      </c>
    </row>
    <row r="406" spans="1:26" outlineLevel="1" x14ac:dyDescent="0.35">
      <c r="A406" s="24"/>
      <c r="B406" s="24"/>
      <c r="C406" s="24"/>
      <c r="D406" s="24" t="s">
        <v>517</v>
      </c>
      <c r="E406" s="24"/>
      <c r="F406" s="25"/>
      <c r="G406" s="24"/>
      <c r="H406" s="24"/>
      <c r="I406" s="26"/>
      <c r="J406" s="41">
        <f t="shared" ref="J406:V406" si="115">SUBTOTAL(9,J403:J405)</f>
        <v>0</v>
      </c>
      <c r="K406" s="27">
        <f t="shared" si="115"/>
        <v>3895571</v>
      </c>
      <c r="L406" s="27">
        <f t="shared" si="115"/>
        <v>0</v>
      </c>
      <c r="M406" s="27">
        <f t="shared" si="115"/>
        <v>3895571</v>
      </c>
      <c r="N406" s="27">
        <f t="shared" si="115"/>
        <v>0</v>
      </c>
      <c r="O406" s="27">
        <f t="shared" si="115"/>
        <v>462200</v>
      </c>
      <c r="P406" s="27">
        <f t="shared" si="115"/>
        <v>0</v>
      </c>
      <c r="Q406" s="27">
        <f t="shared" si="115"/>
        <v>1542918</v>
      </c>
      <c r="R406" s="27">
        <f t="shared" si="115"/>
        <v>17658</v>
      </c>
      <c r="S406" s="27">
        <f t="shared" si="115"/>
        <v>1890453</v>
      </c>
      <c r="T406" s="27">
        <f t="shared" si="115"/>
        <v>1890453</v>
      </c>
      <c r="U406" s="27">
        <f t="shared" si="115"/>
        <v>0</v>
      </c>
      <c r="V406" s="27">
        <f t="shared" si="115"/>
        <v>1890453</v>
      </c>
      <c r="W406" s="28">
        <f t="shared" si="98"/>
        <v>0.39606979310606838</v>
      </c>
      <c r="X406" s="28">
        <f t="shared" si="99"/>
        <v>0.39606979310606838</v>
      </c>
      <c r="Y406" s="28">
        <f t="shared" si="100"/>
        <v>0.11864756155131045</v>
      </c>
      <c r="Z406" s="28">
        <f t="shared" si="101"/>
        <v>0.51471735465737889</v>
      </c>
    </row>
    <row r="407" spans="1:26" outlineLevel="2" x14ac:dyDescent="0.35">
      <c r="A407" s="18" t="s">
        <v>199</v>
      </c>
      <c r="B407" s="18" t="s">
        <v>30</v>
      </c>
      <c r="C407" s="18" t="s">
        <v>66</v>
      </c>
      <c r="D407" s="18" t="s">
        <v>239</v>
      </c>
      <c r="E407" s="18" t="s">
        <v>33</v>
      </c>
      <c r="F407" s="19" t="s">
        <v>34</v>
      </c>
      <c r="G407" s="18">
        <v>1120</v>
      </c>
      <c r="H407" s="18">
        <v>3480</v>
      </c>
      <c r="I407" s="20" t="s">
        <v>240</v>
      </c>
      <c r="J407" s="21">
        <v>32000000</v>
      </c>
      <c r="K407" s="21">
        <v>15000000</v>
      </c>
      <c r="L407" s="21">
        <v>0</v>
      </c>
      <c r="M407" s="22">
        <f>+K407</f>
        <v>15000000</v>
      </c>
      <c r="N407" s="21">
        <v>0</v>
      </c>
      <c r="O407" s="21">
        <v>1944517</v>
      </c>
      <c r="P407" s="21">
        <v>0</v>
      </c>
      <c r="Q407" s="21">
        <v>11723824</v>
      </c>
      <c r="R407" s="21">
        <v>11723824</v>
      </c>
      <c r="S407" s="21">
        <v>1331659</v>
      </c>
      <c r="T407" s="21">
        <v>1331659</v>
      </c>
      <c r="U407" s="21">
        <v>0</v>
      </c>
      <c r="V407" s="22">
        <f>+M407-N407-O407-P407-Q407</f>
        <v>1331659</v>
      </c>
      <c r="W407" s="23">
        <f t="shared" si="98"/>
        <v>0.7815882666666667</v>
      </c>
      <c r="X407" s="23">
        <f t="shared" si="99"/>
        <v>0.7815882666666667</v>
      </c>
      <c r="Y407" s="23">
        <f t="shared" si="100"/>
        <v>0.12963446666666667</v>
      </c>
      <c r="Z407" s="23">
        <f t="shared" si="101"/>
        <v>0.91122273333333337</v>
      </c>
    </row>
    <row r="408" spans="1:26" outlineLevel="1" x14ac:dyDescent="0.35">
      <c r="A408" s="24"/>
      <c r="B408" s="24"/>
      <c r="C408" s="24"/>
      <c r="D408" s="24" t="s">
        <v>518</v>
      </c>
      <c r="E408" s="24"/>
      <c r="F408" s="25"/>
      <c r="G408" s="24"/>
      <c r="H408" s="24"/>
      <c r="I408" s="26"/>
      <c r="J408" s="27">
        <f t="shared" ref="J408:V408" si="116">SUBTOTAL(9,J407:J407)</f>
        <v>32000000</v>
      </c>
      <c r="K408" s="27">
        <f t="shared" si="116"/>
        <v>15000000</v>
      </c>
      <c r="L408" s="27">
        <f t="shared" si="116"/>
        <v>0</v>
      </c>
      <c r="M408" s="27">
        <f t="shared" si="116"/>
        <v>15000000</v>
      </c>
      <c r="N408" s="27">
        <f t="shared" si="116"/>
        <v>0</v>
      </c>
      <c r="O408" s="27">
        <f t="shared" si="116"/>
        <v>1944517</v>
      </c>
      <c r="P408" s="27">
        <f t="shared" si="116"/>
        <v>0</v>
      </c>
      <c r="Q408" s="27">
        <f t="shared" si="116"/>
        <v>11723824</v>
      </c>
      <c r="R408" s="27">
        <f t="shared" si="116"/>
        <v>11723824</v>
      </c>
      <c r="S408" s="27">
        <f t="shared" si="116"/>
        <v>1331659</v>
      </c>
      <c r="T408" s="27">
        <f t="shared" si="116"/>
        <v>1331659</v>
      </c>
      <c r="U408" s="27">
        <f t="shared" si="116"/>
        <v>0</v>
      </c>
      <c r="V408" s="27">
        <f t="shared" si="116"/>
        <v>1331659</v>
      </c>
      <c r="W408" s="28">
        <f t="shared" si="98"/>
        <v>0.7815882666666667</v>
      </c>
      <c r="X408" s="28">
        <f t="shared" si="99"/>
        <v>0.7815882666666667</v>
      </c>
      <c r="Y408" s="28">
        <f t="shared" si="100"/>
        <v>0.12963446666666667</v>
      </c>
      <c r="Z408" s="28">
        <f t="shared" si="101"/>
        <v>0.91122273333333337</v>
      </c>
    </row>
    <row r="409" spans="1:26" outlineLevel="2" x14ac:dyDescent="0.35">
      <c r="A409" s="18" t="s">
        <v>199</v>
      </c>
      <c r="B409" s="18" t="s">
        <v>30</v>
      </c>
      <c r="C409" s="18" t="s">
        <v>66</v>
      </c>
      <c r="D409" s="18" t="s">
        <v>241</v>
      </c>
      <c r="E409" s="18" t="s">
        <v>33</v>
      </c>
      <c r="F409" s="19" t="s">
        <v>34</v>
      </c>
      <c r="G409" s="18">
        <v>1120</v>
      </c>
      <c r="H409" s="18">
        <v>3480</v>
      </c>
      <c r="I409" s="20" t="s">
        <v>242</v>
      </c>
      <c r="J409" s="21">
        <v>7487500</v>
      </c>
      <c r="K409" s="21">
        <v>7487500</v>
      </c>
      <c r="L409" s="21">
        <v>0</v>
      </c>
      <c r="M409" s="22">
        <f>+K409</f>
        <v>7487500</v>
      </c>
      <c r="N409" s="21">
        <v>7421885</v>
      </c>
      <c r="O409" s="21">
        <v>0</v>
      </c>
      <c r="P409" s="21">
        <v>0</v>
      </c>
      <c r="Q409" s="21">
        <v>0</v>
      </c>
      <c r="R409" s="21">
        <v>0</v>
      </c>
      <c r="S409" s="21">
        <v>65615</v>
      </c>
      <c r="T409" s="21">
        <v>65615</v>
      </c>
      <c r="U409" s="21">
        <v>0</v>
      </c>
      <c r="V409" s="22">
        <f>+M409-N409-O409-P409-Q409</f>
        <v>65615</v>
      </c>
      <c r="W409" s="23">
        <f t="shared" si="98"/>
        <v>0</v>
      </c>
      <c r="X409" s="23">
        <f t="shared" si="99"/>
        <v>0</v>
      </c>
      <c r="Y409" s="23">
        <f t="shared" si="100"/>
        <v>0.99123672787979966</v>
      </c>
      <c r="Z409" s="23">
        <f t="shared" si="101"/>
        <v>0.99123672787979966</v>
      </c>
    </row>
    <row r="410" spans="1:26" outlineLevel="1" x14ac:dyDescent="0.35">
      <c r="A410" s="24"/>
      <c r="B410" s="24"/>
      <c r="C410" s="24"/>
      <c r="D410" s="24" t="s">
        <v>519</v>
      </c>
      <c r="E410" s="24"/>
      <c r="F410" s="25"/>
      <c r="G410" s="24"/>
      <c r="H410" s="24"/>
      <c r="I410" s="26"/>
      <c r="J410" s="27">
        <f t="shared" ref="J410:V410" si="117">SUBTOTAL(9,J409:J409)</f>
        <v>7487500</v>
      </c>
      <c r="K410" s="27">
        <f t="shared" si="117"/>
        <v>7487500</v>
      </c>
      <c r="L410" s="27">
        <f t="shared" si="117"/>
        <v>0</v>
      </c>
      <c r="M410" s="27">
        <f t="shared" si="117"/>
        <v>7487500</v>
      </c>
      <c r="N410" s="27">
        <f t="shared" si="117"/>
        <v>7421885</v>
      </c>
      <c r="O410" s="27">
        <f t="shared" si="117"/>
        <v>0</v>
      </c>
      <c r="P410" s="27">
        <f t="shared" si="117"/>
        <v>0</v>
      </c>
      <c r="Q410" s="27">
        <f t="shared" si="117"/>
        <v>0</v>
      </c>
      <c r="R410" s="27">
        <f t="shared" si="117"/>
        <v>0</v>
      </c>
      <c r="S410" s="27">
        <f t="shared" si="117"/>
        <v>65615</v>
      </c>
      <c r="T410" s="27">
        <f t="shared" si="117"/>
        <v>65615</v>
      </c>
      <c r="U410" s="27">
        <f t="shared" si="117"/>
        <v>0</v>
      </c>
      <c r="V410" s="27">
        <f t="shared" si="117"/>
        <v>65615</v>
      </c>
      <c r="W410" s="28">
        <f t="shared" si="98"/>
        <v>0</v>
      </c>
      <c r="X410" s="28">
        <f t="shared" si="99"/>
        <v>0</v>
      </c>
      <c r="Y410" s="28">
        <f t="shared" si="100"/>
        <v>0.99123672787979966</v>
      </c>
      <c r="Z410" s="28">
        <f t="shared" si="101"/>
        <v>0.99123672787979966</v>
      </c>
    </row>
    <row r="411" spans="1:26" outlineLevel="2" x14ac:dyDescent="0.35">
      <c r="A411" s="18" t="s">
        <v>199</v>
      </c>
      <c r="B411" s="18" t="s">
        <v>30</v>
      </c>
      <c r="C411" s="18" t="s">
        <v>97</v>
      </c>
      <c r="D411" s="18" t="s">
        <v>243</v>
      </c>
      <c r="E411" s="18" t="s">
        <v>33</v>
      </c>
      <c r="F411" s="19" t="s">
        <v>34</v>
      </c>
      <c r="G411" s="18">
        <v>1120</v>
      </c>
      <c r="H411" s="18">
        <v>3480</v>
      </c>
      <c r="I411" s="20" t="s">
        <v>244</v>
      </c>
      <c r="J411" s="21">
        <v>400073000</v>
      </c>
      <c r="K411" s="21">
        <v>205103000</v>
      </c>
      <c r="L411" s="21">
        <v>0</v>
      </c>
      <c r="M411" s="22">
        <f>+K411</f>
        <v>205103000</v>
      </c>
      <c r="N411" s="21">
        <v>0</v>
      </c>
      <c r="O411" s="21">
        <v>32102594.969999999</v>
      </c>
      <c r="P411" s="21">
        <v>0</v>
      </c>
      <c r="Q411" s="21">
        <v>172998170.15000001</v>
      </c>
      <c r="R411" s="21">
        <v>172998170.15000001</v>
      </c>
      <c r="S411" s="21">
        <v>2234.88</v>
      </c>
      <c r="T411" s="21">
        <v>2234.88</v>
      </c>
      <c r="U411" s="21">
        <v>0</v>
      </c>
      <c r="V411" s="22">
        <f>+M411-N411-O411-P411-Q411</f>
        <v>2234.8799999952316</v>
      </c>
      <c r="W411" s="23">
        <f t="shared" si="98"/>
        <v>0.84346972082319616</v>
      </c>
      <c r="X411" s="23">
        <f t="shared" si="99"/>
        <v>0.84346972082319616</v>
      </c>
      <c r="Y411" s="23">
        <f t="shared" si="100"/>
        <v>0.15651938279791128</v>
      </c>
      <c r="Z411" s="23">
        <f t="shared" si="101"/>
        <v>0.99998910362110749</v>
      </c>
    </row>
    <row r="412" spans="1:26" outlineLevel="2" x14ac:dyDescent="0.35">
      <c r="A412" s="9" t="s">
        <v>320</v>
      </c>
      <c r="B412" s="9" t="s">
        <v>30</v>
      </c>
      <c r="C412" s="9" t="s">
        <v>97</v>
      </c>
      <c r="D412" s="9" t="s">
        <v>243</v>
      </c>
      <c r="E412" s="9" t="s">
        <v>33</v>
      </c>
      <c r="F412" s="10" t="s">
        <v>34</v>
      </c>
      <c r="G412" s="9">
        <v>1120</v>
      </c>
      <c r="H412" s="9">
        <v>3480</v>
      </c>
      <c r="I412" s="11" t="s">
        <v>244</v>
      </c>
      <c r="J412" s="12">
        <v>239400</v>
      </c>
      <c r="K412" s="12">
        <v>239400</v>
      </c>
      <c r="L412" s="12">
        <v>33430.379999999997</v>
      </c>
      <c r="M412" s="13">
        <f>+K412</f>
        <v>239400</v>
      </c>
      <c r="N412" s="12">
        <v>0</v>
      </c>
      <c r="O412" s="12">
        <v>0</v>
      </c>
      <c r="P412" s="12">
        <v>0</v>
      </c>
      <c r="Q412" s="12">
        <v>205969.62</v>
      </c>
      <c r="R412" s="12">
        <v>205969.62</v>
      </c>
      <c r="S412" s="12">
        <v>0</v>
      </c>
      <c r="T412" s="12">
        <v>33430.379999999997</v>
      </c>
      <c r="U412" s="12">
        <v>0</v>
      </c>
      <c r="V412" s="13">
        <f>+M412-N412-O412-P412-Q412</f>
        <v>33430.380000000005</v>
      </c>
      <c r="W412" s="14">
        <f t="shared" si="98"/>
        <v>0.86035764411027571</v>
      </c>
      <c r="X412" s="14">
        <f t="shared" si="99"/>
        <v>0.86035764411027571</v>
      </c>
      <c r="Y412" s="14">
        <f t="shared" si="100"/>
        <v>0</v>
      </c>
      <c r="Z412" s="14">
        <f t="shared" si="101"/>
        <v>0.86035764411027571</v>
      </c>
    </row>
    <row r="413" spans="1:26" outlineLevel="1" x14ac:dyDescent="0.35">
      <c r="A413" s="24"/>
      <c r="B413" s="24"/>
      <c r="C413" s="24"/>
      <c r="D413" s="24" t="s">
        <v>520</v>
      </c>
      <c r="E413" s="24"/>
      <c r="F413" s="25"/>
      <c r="G413" s="24"/>
      <c r="H413" s="24"/>
      <c r="I413" s="26"/>
      <c r="J413" s="27">
        <f t="shared" ref="J413:V413" si="118">SUBTOTAL(9,J411:J412)</f>
        <v>400312400</v>
      </c>
      <c r="K413" s="27">
        <f t="shared" si="118"/>
        <v>205342400</v>
      </c>
      <c r="L413" s="27">
        <f t="shared" si="118"/>
        <v>33430.379999999997</v>
      </c>
      <c r="M413" s="27">
        <f t="shared" si="118"/>
        <v>205342400</v>
      </c>
      <c r="N413" s="27">
        <f t="shared" si="118"/>
        <v>0</v>
      </c>
      <c r="O413" s="27">
        <f t="shared" si="118"/>
        <v>32102594.969999999</v>
      </c>
      <c r="P413" s="27">
        <f t="shared" si="118"/>
        <v>0</v>
      </c>
      <c r="Q413" s="27">
        <f t="shared" si="118"/>
        <v>173204139.77000001</v>
      </c>
      <c r="R413" s="27">
        <f t="shared" si="118"/>
        <v>173204139.77000001</v>
      </c>
      <c r="S413" s="27">
        <f t="shared" si="118"/>
        <v>2234.88</v>
      </c>
      <c r="T413" s="27">
        <f t="shared" si="118"/>
        <v>35665.259999999995</v>
      </c>
      <c r="U413" s="27">
        <f t="shared" si="118"/>
        <v>0</v>
      </c>
      <c r="V413" s="27">
        <f t="shared" si="118"/>
        <v>35665.259999995236</v>
      </c>
      <c r="W413" s="28">
        <f t="shared" si="98"/>
        <v>0.84348940973710262</v>
      </c>
      <c r="X413" s="28">
        <f t="shared" si="99"/>
        <v>0.84348940973710262</v>
      </c>
      <c r="Y413" s="28">
        <f t="shared" si="100"/>
        <v>0.15633690348413187</v>
      </c>
      <c r="Z413" s="28">
        <f t="shared" si="101"/>
        <v>0.9998263132212345</v>
      </c>
    </row>
    <row r="414" spans="1:26" outlineLevel="2" x14ac:dyDescent="0.35">
      <c r="A414" s="18" t="s">
        <v>29</v>
      </c>
      <c r="B414" s="18" t="s">
        <v>30</v>
      </c>
      <c r="C414" s="18" t="s">
        <v>97</v>
      </c>
      <c r="D414" s="18" t="s">
        <v>98</v>
      </c>
      <c r="E414" s="18" t="s">
        <v>33</v>
      </c>
      <c r="F414" s="19" t="s">
        <v>34</v>
      </c>
      <c r="G414" s="18">
        <v>1120</v>
      </c>
      <c r="H414" s="18">
        <v>3480</v>
      </c>
      <c r="I414" s="20" t="s">
        <v>99</v>
      </c>
      <c r="J414" s="21">
        <v>168486</v>
      </c>
      <c r="K414" s="21">
        <v>168486</v>
      </c>
      <c r="L414" s="21">
        <v>0</v>
      </c>
      <c r="M414" s="22">
        <f>+K414</f>
        <v>168486</v>
      </c>
      <c r="N414" s="21">
        <v>0</v>
      </c>
      <c r="O414" s="21">
        <v>0</v>
      </c>
      <c r="P414" s="21">
        <v>0</v>
      </c>
      <c r="Q414" s="21">
        <v>0</v>
      </c>
      <c r="R414" s="21">
        <v>0</v>
      </c>
      <c r="S414" s="21">
        <v>168486</v>
      </c>
      <c r="T414" s="21">
        <v>168486</v>
      </c>
      <c r="U414" s="21">
        <v>0</v>
      </c>
      <c r="V414" s="22">
        <f>+M414-N414-O414-P414-Q414</f>
        <v>168486</v>
      </c>
      <c r="W414" s="23">
        <f t="shared" si="98"/>
        <v>0</v>
      </c>
      <c r="X414" s="23">
        <f t="shared" si="99"/>
        <v>0</v>
      </c>
      <c r="Y414" s="23">
        <f t="shared" si="100"/>
        <v>0</v>
      </c>
      <c r="Z414" s="23">
        <f t="shared" si="101"/>
        <v>0</v>
      </c>
    </row>
    <row r="415" spans="1:26" outlineLevel="2" x14ac:dyDescent="0.35">
      <c r="A415" s="9" t="s">
        <v>199</v>
      </c>
      <c r="B415" s="9" t="s">
        <v>30</v>
      </c>
      <c r="C415" s="9" t="s">
        <v>97</v>
      </c>
      <c r="D415" s="9" t="s">
        <v>98</v>
      </c>
      <c r="E415" s="9" t="s">
        <v>33</v>
      </c>
      <c r="F415" s="10" t="s">
        <v>34</v>
      </c>
      <c r="G415" s="9">
        <v>1120</v>
      </c>
      <c r="H415" s="9">
        <v>3480</v>
      </c>
      <c r="I415" s="11" t="s">
        <v>99</v>
      </c>
      <c r="J415" s="12">
        <v>755829</v>
      </c>
      <c r="K415" s="12">
        <v>755829</v>
      </c>
      <c r="L415" s="12">
        <v>0</v>
      </c>
      <c r="M415" s="13">
        <f>+K415</f>
        <v>755829</v>
      </c>
      <c r="N415" s="12">
        <v>0</v>
      </c>
      <c r="O415" s="12">
        <v>107134.43</v>
      </c>
      <c r="P415" s="12">
        <v>0</v>
      </c>
      <c r="Q415" s="12">
        <v>275914.09000000003</v>
      </c>
      <c r="R415" s="12">
        <v>275914.09000000003</v>
      </c>
      <c r="S415" s="12">
        <v>372780.48</v>
      </c>
      <c r="T415" s="12">
        <v>372780.48</v>
      </c>
      <c r="U415" s="12">
        <v>0</v>
      </c>
      <c r="V415" s="13">
        <f>+M415-N415-O415-P415-Q415</f>
        <v>372780.48000000004</v>
      </c>
      <c r="W415" s="14">
        <f t="shared" si="98"/>
        <v>0.36504829796157601</v>
      </c>
      <c r="X415" s="14">
        <f t="shared" si="99"/>
        <v>0.36504829796157601</v>
      </c>
      <c r="Y415" s="14">
        <f t="shared" si="100"/>
        <v>0.14174427019868249</v>
      </c>
      <c r="Z415" s="14">
        <f t="shared" si="101"/>
        <v>0.50679256816025853</v>
      </c>
    </row>
    <row r="416" spans="1:26" outlineLevel="2" x14ac:dyDescent="0.35">
      <c r="A416" s="9" t="s">
        <v>266</v>
      </c>
      <c r="B416" s="9" t="s">
        <v>295</v>
      </c>
      <c r="C416" s="9" t="s">
        <v>97</v>
      </c>
      <c r="D416" s="9" t="s">
        <v>98</v>
      </c>
      <c r="E416" s="9" t="s">
        <v>33</v>
      </c>
      <c r="F416" s="10" t="s">
        <v>34</v>
      </c>
      <c r="G416" s="9">
        <v>1120</v>
      </c>
      <c r="H416" s="9">
        <v>3480</v>
      </c>
      <c r="I416" s="11" t="s">
        <v>99</v>
      </c>
      <c r="J416" s="12">
        <v>13860</v>
      </c>
      <c r="K416" s="12">
        <v>13860</v>
      </c>
      <c r="L416" s="12">
        <v>0</v>
      </c>
      <c r="M416" s="13">
        <f>+K416</f>
        <v>13860</v>
      </c>
      <c r="N416" s="12">
        <v>0</v>
      </c>
      <c r="O416" s="12">
        <v>0</v>
      </c>
      <c r="P416" s="12">
        <v>0</v>
      </c>
      <c r="Q416" s="12">
        <v>0</v>
      </c>
      <c r="R416" s="12">
        <v>0</v>
      </c>
      <c r="S416" s="12">
        <v>13860</v>
      </c>
      <c r="T416" s="12">
        <v>13860</v>
      </c>
      <c r="U416" s="12">
        <v>0</v>
      </c>
      <c r="V416" s="13">
        <f>+M416-N416-O416-P416-Q416</f>
        <v>13860</v>
      </c>
      <c r="W416" s="14">
        <f t="shared" si="98"/>
        <v>0</v>
      </c>
      <c r="X416" s="14">
        <f t="shared" si="99"/>
        <v>0</v>
      </c>
      <c r="Y416" s="14">
        <f t="shared" si="100"/>
        <v>0</v>
      </c>
      <c r="Z416" s="14">
        <f t="shared" si="101"/>
        <v>0</v>
      </c>
    </row>
    <row r="417" spans="1:26" outlineLevel="2" x14ac:dyDescent="0.35">
      <c r="A417" s="9" t="s">
        <v>320</v>
      </c>
      <c r="B417" s="9" t="s">
        <v>30</v>
      </c>
      <c r="C417" s="9" t="s">
        <v>97</v>
      </c>
      <c r="D417" s="9" t="s">
        <v>98</v>
      </c>
      <c r="E417" s="9" t="s">
        <v>33</v>
      </c>
      <c r="F417" s="10" t="s">
        <v>34</v>
      </c>
      <c r="G417" s="9">
        <v>1120</v>
      </c>
      <c r="H417" s="9">
        <v>3480</v>
      </c>
      <c r="I417" s="11" t="s">
        <v>99</v>
      </c>
      <c r="J417" s="12">
        <v>6994199</v>
      </c>
      <c r="K417" s="12">
        <v>6994199</v>
      </c>
      <c r="L417" s="12">
        <v>4360781</v>
      </c>
      <c r="M417" s="13">
        <f>+K417</f>
        <v>6994199</v>
      </c>
      <c r="N417" s="12">
        <v>0</v>
      </c>
      <c r="O417" s="12">
        <v>0</v>
      </c>
      <c r="P417" s="12">
        <v>0</v>
      </c>
      <c r="Q417" s="12">
        <v>2547937.48</v>
      </c>
      <c r="R417" s="12">
        <v>2547937.48</v>
      </c>
      <c r="S417" s="12">
        <v>85480.52</v>
      </c>
      <c r="T417" s="12">
        <v>4446261.5199999996</v>
      </c>
      <c r="U417" s="12">
        <v>0</v>
      </c>
      <c r="V417" s="13">
        <f>+M417-N417-O417-P417-Q417</f>
        <v>4446261.5199999996</v>
      </c>
      <c r="W417" s="14">
        <f t="shared" si="98"/>
        <v>0.36429296335434552</v>
      </c>
      <c r="X417" s="14">
        <f t="shared" si="99"/>
        <v>0.36429296335434552</v>
      </c>
      <c r="Y417" s="14">
        <f t="shared" si="100"/>
        <v>0</v>
      </c>
      <c r="Z417" s="14">
        <f t="shared" si="101"/>
        <v>0.36429296335434552</v>
      </c>
    </row>
    <row r="418" spans="1:26" outlineLevel="1" x14ac:dyDescent="0.35">
      <c r="A418" s="24"/>
      <c r="B418" s="24"/>
      <c r="C418" s="24"/>
      <c r="D418" s="24" t="s">
        <v>521</v>
      </c>
      <c r="E418" s="24"/>
      <c r="F418" s="25"/>
      <c r="G418" s="24"/>
      <c r="H418" s="24"/>
      <c r="I418" s="26"/>
      <c r="J418" s="27">
        <f t="shared" ref="J418:V418" si="119">SUBTOTAL(9,J414:J417)</f>
        <v>7932374</v>
      </c>
      <c r="K418" s="27">
        <f t="shared" si="119"/>
        <v>7932374</v>
      </c>
      <c r="L418" s="27">
        <f t="shared" si="119"/>
        <v>4360781</v>
      </c>
      <c r="M418" s="27">
        <f t="shared" si="119"/>
        <v>7932374</v>
      </c>
      <c r="N418" s="27">
        <f t="shared" si="119"/>
        <v>0</v>
      </c>
      <c r="O418" s="27">
        <f t="shared" si="119"/>
        <v>107134.43</v>
      </c>
      <c r="P418" s="27">
        <f t="shared" si="119"/>
        <v>0</v>
      </c>
      <c r="Q418" s="27">
        <f t="shared" si="119"/>
        <v>2823851.57</v>
      </c>
      <c r="R418" s="27">
        <f t="shared" si="119"/>
        <v>2823851.57</v>
      </c>
      <c r="S418" s="27">
        <f t="shared" si="119"/>
        <v>640607</v>
      </c>
      <c r="T418" s="27">
        <f t="shared" si="119"/>
        <v>5001388</v>
      </c>
      <c r="U418" s="27">
        <f t="shared" si="119"/>
        <v>0</v>
      </c>
      <c r="V418" s="27">
        <f t="shared" si="119"/>
        <v>5001388</v>
      </c>
      <c r="W418" s="28">
        <f t="shared" si="98"/>
        <v>0.35599072484479422</v>
      </c>
      <c r="X418" s="28">
        <f t="shared" si="99"/>
        <v>0.35599072484479422</v>
      </c>
      <c r="Y418" s="28">
        <f t="shared" si="100"/>
        <v>1.3505973117253421E-2</v>
      </c>
      <c r="Z418" s="28">
        <f t="shared" si="101"/>
        <v>0.36949669796204765</v>
      </c>
    </row>
    <row r="419" spans="1:26" outlineLevel="2" x14ac:dyDescent="0.35">
      <c r="A419" s="18" t="s">
        <v>29</v>
      </c>
      <c r="B419" s="18" t="s">
        <v>30</v>
      </c>
      <c r="C419" s="18" t="s">
        <v>97</v>
      </c>
      <c r="D419" s="18" t="s">
        <v>100</v>
      </c>
      <c r="E419" s="18" t="s">
        <v>33</v>
      </c>
      <c r="F419" s="19" t="s">
        <v>34</v>
      </c>
      <c r="G419" s="18">
        <v>1120</v>
      </c>
      <c r="H419" s="18">
        <v>3480</v>
      </c>
      <c r="I419" s="20" t="s">
        <v>101</v>
      </c>
      <c r="J419" s="21">
        <v>71746</v>
      </c>
      <c r="K419" s="21">
        <v>571746</v>
      </c>
      <c r="L419" s="21">
        <v>0</v>
      </c>
      <c r="M419" s="22">
        <f t="shared" ref="M419:M425" si="120">+K419</f>
        <v>571746</v>
      </c>
      <c r="N419" s="21">
        <v>0</v>
      </c>
      <c r="O419" s="21">
        <v>0</v>
      </c>
      <c r="P419" s="21">
        <v>0</v>
      </c>
      <c r="Q419" s="21">
        <v>0</v>
      </c>
      <c r="R419" s="21">
        <v>0</v>
      </c>
      <c r="S419" s="21">
        <v>571746</v>
      </c>
      <c r="T419" s="21">
        <v>571746</v>
      </c>
      <c r="U419" s="21">
        <v>0</v>
      </c>
      <c r="V419" s="22">
        <f t="shared" ref="V419:V425" si="121">+M419-N419-O419-P419-Q419</f>
        <v>571746</v>
      </c>
      <c r="W419" s="23">
        <f t="shared" si="98"/>
        <v>0</v>
      </c>
      <c r="X419" s="23">
        <f t="shared" si="99"/>
        <v>0</v>
      </c>
      <c r="Y419" s="23">
        <f t="shared" si="100"/>
        <v>0</v>
      </c>
      <c r="Z419" s="23">
        <f t="shared" si="101"/>
        <v>0</v>
      </c>
    </row>
    <row r="420" spans="1:26" outlineLevel="2" x14ac:dyDescent="0.35">
      <c r="A420" s="9" t="s">
        <v>199</v>
      </c>
      <c r="B420" s="9" t="s">
        <v>30</v>
      </c>
      <c r="C420" s="9" t="s">
        <v>97</v>
      </c>
      <c r="D420" s="9" t="s">
        <v>100</v>
      </c>
      <c r="E420" s="9" t="s">
        <v>33</v>
      </c>
      <c r="F420" s="10" t="s">
        <v>34</v>
      </c>
      <c r="G420" s="9">
        <v>1120</v>
      </c>
      <c r="H420" s="9">
        <v>3480</v>
      </c>
      <c r="I420" s="11" t="s">
        <v>101</v>
      </c>
      <c r="J420" s="12">
        <v>2082381</v>
      </c>
      <c r="K420" s="12">
        <v>2082381</v>
      </c>
      <c r="L420" s="12">
        <v>1438130</v>
      </c>
      <c r="M420" s="13">
        <f t="shared" si="120"/>
        <v>2082381</v>
      </c>
      <c r="N420" s="12">
        <v>0</v>
      </c>
      <c r="O420" s="12">
        <v>269137</v>
      </c>
      <c r="P420" s="12">
        <v>0</v>
      </c>
      <c r="Q420" s="12">
        <v>206648.75</v>
      </c>
      <c r="R420" s="12">
        <v>206648.75</v>
      </c>
      <c r="S420" s="12">
        <v>168465.25</v>
      </c>
      <c r="T420" s="12">
        <v>1606595.25</v>
      </c>
      <c r="U420" s="12">
        <v>0</v>
      </c>
      <c r="V420" s="13">
        <f t="shared" si="121"/>
        <v>1606595.25</v>
      </c>
      <c r="W420" s="14">
        <f t="shared" si="98"/>
        <v>9.9236763109152457E-2</v>
      </c>
      <c r="X420" s="14">
        <f t="shared" si="99"/>
        <v>9.9236763109152457E-2</v>
      </c>
      <c r="Y420" s="14">
        <f t="shared" si="100"/>
        <v>0.12924484040144432</v>
      </c>
      <c r="Z420" s="14">
        <f t="shared" si="101"/>
        <v>0.22848160351059676</v>
      </c>
    </row>
    <row r="421" spans="1:26" outlineLevel="2" x14ac:dyDescent="0.35">
      <c r="A421" s="9" t="s">
        <v>266</v>
      </c>
      <c r="B421" s="9" t="s">
        <v>267</v>
      </c>
      <c r="C421" s="9" t="s">
        <v>97</v>
      </c>
      <c r="D421" s="9" t="s">
        <v>100</v>
      </c>
      <c r="E421" s="9" t="s">
        <v>33</v>
      </c>
      <c r="F421" s="10" t="s">
        <v>34</v>
      </c>
      <c r="G421" s="9">
        <v>1120</v>
      </c>
      <c r="H421" s="9">
        <v>3480</v>
      </c>
      <c r="I421" s="11" t="s">
        <v>101</v>
      </c>
      <c r="J421" s="12">
        <v>100000</v>
      </c>
      <c r="K421" s="12">
        <v>100000</v>
      </c>
      <c r="L421" s="12">
        <v>0</v>
      </c>
      <c r="M421" s="13">
        <f t="shared" si="120"/>
        <v>100000</v>
      </c>
      <c r="N421" s="12">
        <v>0</v>
      </c>
      <c r="O421" s="12">
        <v>0</v>
      </c>
      <c r="P421" s="12">
        <v>0</v>
      </c>
      <c r="Q421" s="12">
        <v>0</v>
      </c>
      <c r="R421" s="12">
        <v>0</v>
      </c>
      <c r="S421" s="12">
        <v>100000</v>
      </c>
      <c r="T421" s="12">
        <v>100000</v>
      </c>
      <c r="U421" s="12">
        <v>0</v>
      </c>
      <c r="V421" s="13">
        <f t="shared" si="121"/>
        <v>100000</v>
      </c>
      <c r="W421" s="14">
        <f t="shared" ref="W421:W484" si="122">+IF(K421=0,0,Q421/K421)</f>
        <v>0</v>
      </c>
      <c r="X421" s="14">
        <f t="shared" ref="X421:X484" si="123">+IF(M421=0,0,Q421/M421)</f>
        <v>0</v>
      </c>
      <c r="Y421" s="14">
        <f t="shared" ref="Y421:Y484" si="124">+IF(M421=0,0,(N421+O421+P421)/M421)</f>
        <v>0</v>
      </c>
      <c r="Z421" s="14">
        <f t="shared" ref="Z421:Z484" si="125">+X421+Y421</f>
        <v>0</v>
      </c>
    </row>
    <row r="422" spans="1:26" outlineLevel="2" x14ac:dyDescent="0.35">
      <c r="A422" s="9" t="s">
        <v>266</v>
      </c>
      <c r="B422" s="9" t="s">
        <v>268</v>
      </c>
      <c r="C422" s="9" t="s">
        <v>97</v>
      </c>
      <c r="D422" s="9" t="s">
        <v>100</v>
      </c>
      <c r="E422" s="9" t="s">
        <v>33</v>
      </c>
      <c r="F422" s="10" t="s">
        <v>34</v>
      </c>
      <c r="G422" s="9">
        <v>1120</v>
      </c>
      <c r="H422" s="9">
        <v>3480</v>
      </c>
      <c r="I422" s="11" t="s">
        <v>101</v>
      </c>
      <c r="J422" s="12">
        <v>950000</v>
      </c>
      <c r="K422" s="12">
        <v>925229</v>
      </c>
      <c r="L422" s="12">
        <v>0</v>
      </c>
      <c r="M422" s="13">
        <f t="shared" si="120"/>
        <v>925229</v>
      </c>
      <c r="N422" s="12">
        <v>0</v>
      </c>
      <c r="O422" s="12">
        <v>0</v>
      </c>
      <c r="P422" s="12">
        <v>0</v>
      </c>
      <c r="Q422" s="12">
        <v>925228.96</v>
      </c>
      <c r="R422" s="12">
        <v>925228.96</v>
      </c>
      <c r="S422" s="12">
        <v>0</v>
      </c>
      <c r="T422" s="12">
        <v>0.04</v>
      </c>
      <c r="U422" s="12">
        <v>0</v>
      </c>
      <c r="V422" s="13">
        <f t="shared" si="121"/>
        <v>4.0000000037252903E-2</v>
      </c>
      <c r="W422" s="14">
        <f t="shared" si="122"/>
        <v>0.99999995676745967</v>
      </c>
      <c r="X422" s="14">
        <f t="shared" si="123"/>
        <v>0.99999995676745967</v>
      </c>
      <c r="Y422" s="14">
        <f t="shared" si="124"/>
        <v>0</v>
      </c>
      <c r="Z422" s="14">
        <f t="shared" si="125"/>
        <v>0.99999995676745967</v>
      </c>
    </row>
    <row r="423" spans="1:26" outlineLevel="2" x14ac:dyDescent="0.35">
      <c r="A423" s="9" t="s">
        <v>266</v>
      </c>
      <c r="B423" s="9" t="s">
        <v>295</v>
      </c>
      <c r="C423" s="9" t="s">
        <v>97</v>
      </c>
      <c r="D423" s="9" t="s">
        <v>100</v>
      </c>
      <c r="E423" s="9" t="s">
        <v>33</v>
      </c>
      <c r="F423" s="10" t="s">
        <v>34</v>
      </c>
      <c r="G423" s="9">
        <v>1120</v>
      </c>
      <c r="H423" s="9">
        <v>3480</v>
      </c>
      <c r="I423" s="11" t="s">
        <v>101</v>
      </c>
      <c r="J423" s="12">
        <v>9707550</v>
      </c>
      <c r="K423" s="12">
        <v>9107550</v>
      </c>
      <c r="L423" s="12">
        <v>8107550</v>
      </c>
      <c r="M423" s="13">
        <f t="shared" si="120"/>
        <v>9107550</v>
      </c>
      <c r="N423" s="12">
        <v>0</v>
      </c>
      <c r="O423" s="12">
        <v>0</v>
      </c>
      <c r="P423" s="12">
        <v>0</v>
      </c>
      <c r="Q423" s="12">
        <v>0</v>
      </c>
      <c r="R423" s="12">
        <v>0</v>
      </c>
      <c r="S423" s="12">
        <v>1000000</v>
      </c>
      <c r="T423" s="12">
        <v>9107550</v>
      </c>
      <c r="U423" s="12">
        <v>0</v>
      </c>
      <c r="V423" s="13">
        <f t="shared" si="121"/>
        <v>9107550</v>
      </c>
      <c r="W423" s="14">
        <f t="shared" si="122"/>
        <v>0</v>
      </c>
      <c r="X423" s="14">
        <f t="shared" si="123"/>
        <v>0</v>
      </c>
      <c r="Y423" s="14">
        <f t="shared" si="124"/>
        <v>0</v>
      </c>
      <c r="Z423" s="14">
        <f t="shared" si="125"/>
        <v>0</v>
      </c>
    </row>
    <row r="424" spans="1:26" outlineLevel="2" x14ac:dyDescent="0.35">
      <c r="A424" s="9" t="s">
        <v>312</v>
      </c>
      <c r="B424" s="9" t="s">
        <v>30</v>
      </c>
      <c r="C424" s="9" t="s">
        <v>97</v>
      </c>
      <c r="D424" s="9" t="s">
        <v>100</v>
      </c>
      <c r="E424" s="9" t="s">
        <v>33</v>
      </c>
      <c r="F424" s="10" t="s">
        <v>34</v>
      </c>
      <c r="G424" s="9">
        <v>1120</v>
      </c>
      <c r="H424" s="9">
        <v>3480</v>
      </c>
      <c r="I424" s="11" t="s">
        <v>101</v>
      </c>
      <c r="J424" s="37" t="s">
        <v>447</v>
      </c>
      <c r="K424" s="37" t="s">
        <v>447</v>
      </c>
      <c r="L424" s="12">
        <v>0</v>
      </c>
      <c r="M424" s="40" t="str">
        <f t="shared" si="120"/>
        <v>0.00</v>
      </c>
      <c r="N424" s="12">
        <v>0</v>
      </c>
      <c r="O424" s="12">
        <v>0</v>
      </c>
      <c r="P424" s="12">
        <v>0</v>
      </c>
      <c r="Q424" s="12">
        <v>0</v>
      </c>
      <c r="R424" s="12">
        <v>0</v>
      </c>
      <c r="S424" s="12">
        <v>0</v>
      </c>
      <c r="T424" s="12">
        <v>0</v>
      </c>
      <c r="U424" s="12">
        <v>0</v>
      </c>
      <c r="V424" s="13">
        <f t="shared" si="121"/>
        <v>0</v>
      </c>
      <c r="W424" s="14">
        <v>0</v>
      </c>
      <c r="X424" s="14">
        <v>0</v>
      </c>
      <c r="Y424" s="14">
        <v>0</v>
      </c>
      <c r="Z424" s="14">
        <f t="shared" si="125"/>
        <v>0</v>
      </c>
    </row>
    <row r="425" spans="1:26" outlineLevel="2" x14ac:dyDescent="0.35">
      <c r="A425" s="9" t="s">
        <v>320</v>
      </c>
      <c r="B425" s="9" t="s">
        <v>30</v>
      </c>
      <c r="C425" s="9" t="s">
        <v>97</v>
      </c>
      <c r="D425" s="9" t="s">
        <v>100</v>
      </c>
      <c r="E425" s="9" t="s">
        <v>33</v>
      </c>
      <c r="F425" s="10" t="s">
        <v>34</v>
      </c>
      <c r="G425" s="9">
        <v>1120</v>
      </c>
      <c r="H425" s="9">
        <v>3480</v>
      </c>
      <c r="I425" s="11" t="s">
        <v>101</v>
      </c>
      <c r="J425" s="12">
        <v>4707701</v>
      </c>
      <c r="K425" s="12">
        <v>4707680</v>
      </c>
      <c r="L425" s="12">
        <v>29112</v>
      </c>
      <c r="M425" s="13">
        <f t="shared" si="120"/>
        <v>4707680</v>
      </c>
      <c r="N425" s="12">
        <v>0</v>
      </c>
      <c r="O425" s="12">
        <v>0</v>
      </c>
      <c r="P425" s="12">
        <v>0</v>
      </c>
      <c r="Q425" s="12">
        <v>747279.52</v>
      </c>
      <c r="R425" s="12">
        <v>57478.93</v>
      </c>
      <c r="S425" s="12">
        <v>3931288.48</v>
      </c>
      <c r="T425" s="12">
        <v>3960400.48</v>
      </c>
      <c r="U425" s="12">
        <v>0</v>
      </c>
      <c r="V425" s="13">
        <f t="shared" si="121"/>
        <v>3960400.48</v>
      </c>
      <c r="W425" s="14">
        <f t="shared" si="122"/>
        <v>0.15873626074839411</v>
      </c>
      <c r="X425" s="14">
        <f t="shared" si="123"/>
        <v>0.15873626074839411</v>
      </c>
      <c r="Y425" s="14">
        <f t="shared" si="124"/>
        <v>0</v>
      </c>
      <c r="Z425" s="14">
        <f t="shared" si="125"/>
        <v>0.15873626074839411</v>
      </c>
    </row>
    <row r="426" spans="1:26" outlineLevel="1" x14ac:dyDescent="0.35">
      <c r="A426" s="24"/>
      <c r="B426" s="24"/>
      <c r="C426" s="24"/>
      <c r="D426" s="24" t="s">
        <v>522</v>
      </c>
      <c r="E426" s="24"/>
      <c r="F426" s="25"/>
      <c r="G426" s="24"/>
      <c r="H426" s="24"/>
      <c r="I426" s="26"/>
      <c r="J426" s="27">
        <f t="shared" ref="J426:V426" si="126">SUBTOTAL(9,J419:J425)</f>
        <v>17619378</v>
      </c>
      <c r="K426" s="27">
        <f t="shared" si="126"/>
        <v>17494586</v>
      </c>
      <c r="L426" s="27">
        <f t="shared" si="126"/>
        <v>9574792</v>
      </c>
      <c r="M426" s="27">
        <f t="shared" si="126"/>
        <v>17494586</v>
      </c>
      <c r="N426" s="27">
        <f t="shared" si="126"/>
        <v>0</v>
      </c>
      <c r="O426" s="27">
        <f t="shared" si="126"/>
        <v>269137</v>
      </c>
      <c r="P426" s="27">
        <f t="shared" si="126"/>
        <v>0</v>
      </c>
      <c r="Q426" s="27">
        <f t="shared" si="126"/>
        <v>1879157.23</v>
      </c>
      <c r="R426" s="27">
        <f t="shared" si="126"/>
        <v>1189356.6399999999</v>
      </c>
      <c r="S426" s="27">
        <f t="shared" si="126"/>
        <v>5771499.7300000004</v>
      </c>
      <c r="T426" s="27">
        <f t="shared" si="126"/>
        <v>15346291.77</v>
      </c>
      <c r="U426" s="27">
        <f t="shared" si="126"/>
        <v>0</v>
      </c>
      <c r="V426" s="27">
        <f t="shared" si="126"/>
        <v>15346291.77</v>
      </c>
      <c r="W426" s="28">
        <f t="shared" si="122"/>
        <v>0.10741364385530472</v>
      </c>
      <c r="X426" s="28">
        <f t="shared" si="123"/>
        <v>0.10741364385530472</v>
      </c>
      <c r="Y426" s="28">
        <f t="shared" si="124"/>
        <v>1.538401651802449E-2</v>
      </c>
      <c r="Z426" s="28">
        <f t="shared" si="125"/>
        <v>0.1227976603733292</v>
      </c>
    </row>
    <row r="427" spans="1:26" outlineLevel="2" x14ac:dyDescent="0.35">
      <c r="A427" s="18" t="s">
        <v>29</v>
      </c>
      <c r="B427" s="18" t="s">
        <v>30</v>
      </c>
      <c r="C427" s="18" t="s">
        <v>97</v>
      </c>
      <c r="D427" s="18" t="s">
        <v>102</v>
      </c>
      <c r="E427" s="18" t="s">
        <v>33</v>
      </c>
      <c r="F427" s="19" t="s">
        <v>34</v>
      </c>
      <c r="G427" s="18">
        <v>1120</v>
      </c>
      <c r="H427" s="18">
        <v>3480</v>
      </c>
      <c r="I427" s="20" t="s">
        <v>103</v>
      </c>
      <c r="J427" s="21">
        <v>60800</v>
      </c>
      <c r="K427" s="21">
        <v>60800</v>
      </c>
      <c r="L427" s="21">
        <v>60800</v>
      </c>
      <c r="M427" s="22">
        <f>+K427</f>
        <v>60800</v>
      </c>
      <c r="N427" s="21">
        <v>0</v>
      </c>
      <c r="O427" s="21">
        <v>0</v>
      </c>
      <c r="P427" s="21">
        <v>0</v>
      </c>
      <c r="Q427" s="21">
        <v>0</v>
      </c>
      <c r="R427" s="21">
        <v>0</v>
      </c>
      <c r="S427" s="21">
        <v>0</v>
      </c>
      <c r="T427" s="21">
        <v>60800</v>
      </c>
      <c r="U427" s="21">
        <v>0</v>
      </c>
      <c r="V427" s="22">
        <f>+M427-N427-O427-P427-Q427</f>
        <v>60800</v>
      </c>
      <c r="W427" s="23">
        <f t="shared" si="122"/>
        <v>0</v>
      </c>
      <c r="X427" s="23">
        <f t="shared" si="123"/>
        <v>0</v>
      </c>
      <c r="Y427" s="23">
        <f t="shared" si="124"/>
        <v>0</v>
      </c>
      <c r="Z427" s="23">
        <f t="shared" si="125"/>
        <v>0</v>
      </c>
    </row>
    <row r="428" spans="1:26" outlineLevel="2" x14ac:dyDescent="0.35">
      <c r="A428" s="9" t="s">
        <v>199</v>
      </c>
      <c r="B428" s="9" t="s">
        <v>30</v>
      </c>
      <c r="C428" s="9" t="s">
        <v>97</v>
      </c>
      <c r="D428" s="9" t="s">
        <v>102</v>
      </c>
      <c r="E428" s="9" t="s">
        <v>33</v>
      </c>
      <c r="F428" s="10" t="s">
        <v>34</v>
      </c>
      <c r="G428" s="9">
        <v>1120</v>
      </c>
      <c r="H428" s="9">
        <v>3480</v>
      </c>
      <c r="I428" s="11" t="s">
        <v>103</v>
      </c>
      <c r="J428" s="12">
        <v>233856</v>
      </c>
      <c r="K428" s="12">
        <v>233856</v>
      </c>
      <c r="L428" s="12">
        <v>125880</v>
      </c>
      <c r="M428" s="13">
        <f>+K428</f>
        <v>233856</v>
      </c>
      <c r="N428" s="12">
        <v>0</v>
      </c>
      <c r="O428" s="12">
        <v>68365</v>
      </c>
      <c r="P428" s="12">
        <v>0</v>
      </c>
      <c r="Q428" s="12">
        <v>30500.17</v>
      </c>
      <c r="R428" s="12">
        <v>30500.17</v>
      </c>
      <c r="S428" s="12">
        <v>9110.83</v>
      </c>
      <c r="T428" s="12">
        <v>134990.82999999999</v>
      </c>
      <c r="U428" s="12">
        <v>0</v>
      </c>
      <c r="V428" s="13">
        <f>+M428-N428-O428-P428-Q428</f>
        <v>134990.83000000002</v>
      </c>
      <c r="W428" s="14">
        <f t="shared" si="122"/>
        <v>0.13042286706349204</v>
      </c>
      <c r="X428" s="14">
        <f t="shared" si="123"/>
        <v>0.13042286706349204</v>
      </c>
      <c r="Y428" s="14">
        <f t="shared" si="124"/>
        <v>0.29233801997810621</v>
      </c>
      <c r="Z428" s="14">
        <f t="shared" si="125"/>
        <v>0.42276088704159825</v>
      </c>
    </row>
    <row r="429" spans="1:26" outlineLevel="2" x14ac:dyDescent="0.35">
      <c r="A429" s="9" t="s">
        <v>320</v>
      </c>
      <c r="B429" s="9" t="s">
        <v>30</v>
      </c>
      <c r="C429" s="9" t="s">
        <v>97</v>
      </c>
      <c r="D429" s="9" t="s">
        <v>102</v>
      </c>
      <c r="E429" s="9" t="s">
        <v>33</v>
      </c>
      <c r="F429" s="10" t="s">
        <v>34</v>
      </c>
      <c r="G429" s="9">
        <v>1120</v>
      </c>
      <c r="H429" s="9">
        <v>3480</v>
      </c>
      <c r="I429" s="11" t="s">
        <v>103</v>
      </c>
      <c r="J429" s="12">
        <v>3167555</v>
      </c>
      <c r="K429" s="12">
        <v>3167552</v>
      </c>
      <c r="L429" s="12">
        <v>3388</v>
      </c>
      <c r="M429" s="13">
        <f>+K429</f>
        <v>3167552</v>
      </c>
      <c r="N429" s="12">
        <v>0</v>
      </c>
      <c r="O429" s="12">
        <v>0</v>
      </c>
      <c r="P429" s="12">
        <v>0</v>
      </c>
      <c r="Q429" s="12">
        <v>3060678.45</v>
      </c>
      <c r="R429" s="12">
        <v>2282051.9500000002</v>
      </c>
      <c r="S429" s="12">
        <v>103485.55</v>
      </c>
      <c r="T429" s="12">
        <v>106873.55</v>
      </c>
      <c r="U429" s="12">
        <v>0</v>
      </c>
      <c r="V429" s="13">
        <f>+M429-N429-O429-P429-Q429</f>
        <v>106873.54999999981</v>
      </c>
      <c r="W429" s="14">
        <f t="shared" si="122"/>
        <v>0.96625989091891784</v>
      </c>
      <c r="X429" s="14">
        <f t="shared" si="123"/>
        <v>0.96625989091891784</v>
      </c>
      <c r="Y429" s="14">
        <f t="shared" si="124"/>
        <v>0</v>
      </c>
      <c r="Z429" s="14">
        <f t="shared" si="125"/>
        <v>0.96625989091891784</v>
      </c>
    </row>
    <row r="430" spans="1:26" outlineLevel="1" x14ac:dyDescent="0.35">
      <c r="A430" s="24"/>
      <c r="B430" s="24"/>
      <c r="C430" s="24"/>
      <c r="D430" s="24" t="s">
        <v>523</v>
      </c>
      <c r="E430" s="24"/>
      <c r="F430" s="25"/>
      <c r="G430" s="24"/>
      <c r="H430" s="24"/>
      <c r="I430" s="26"/>
      <c r="J430" s="27">
        <f t="shared" ref="J430:V430" si="127">SUBTOTAL(9,J427:J429)</f>
        <v>3462211</v>
      </c>
      <c r="K430" s="27">
        <f t="shared" si="127"/>
        <v>3462208</v>
      </c>
      <c r="L430" s="27">
        <f t="shared" si="127"/>
        <v>190068</v>
      </c>
      <c r="M430" s="27">
        <f t="shared" si="127"/>
        <v>3462208</v>
      </c>
      <c r="N430" s="27">
        <f t="shared" si="127"/>
        <v>0</v>
      </c>
      <c r="O430" s="27">
        <f t="shared" si="127"/>
        <v>68365</v>
      </c>
      <c r="P430" s="27">
        <f t="shared" si="127"/>
        <v>0</v>
      </c>
      <c r="Q430" s="27">
        <f t="shared" si="127"/>
        <v>3091178.62</v>
      </c>
      <c r="R430" s="27">
        <f t="shared" si="127"/>
        <v>2312552.12</v>
      </c>
      <c r="S430" s="27">
        <f t="shared" si="127"/>
        <v>112596.38</v>
      </c>
      <c r="T430" s="27">
        <f t="shared" si="127"/>
        <v>302664.38</v>
      </c>
      <c r="U430" s="27">
        <f t="shared" si="127"/>
        <v>0</v>
      </c>
      <c r="V430" s="27">
        <f t="shared" si="127"/>
        <v>302664.37999999983</v>
      </c>
      <c r="W430" s="28">
        <f t="shared" si="122"/>
        <v>0.89283446286300538</v>
      </c>
      <c r="X430" s="28">
        <f t="shared" si="123"/>
        <v>0.89283446286300538</v>
      </c>
      <c r="Y430" s="28">
        <f t="shared" si="124"/>
        <v>1.9746069560234395E-2</v>
      </c>
      <c r="Z430" s="28">
        <f t="shared" si="125"/>
        <v>0.91258053242323978</v>
      </c>
    </row>
    <row r="431" spans="1:26" outlineLevel="2" x14ac:dyDescent="0.35">
      <c r="A431" s="18" t="s">
        <v>29</v>
      </c>
      <c r="B431" s="18" t="s">
        <v>30</v>
      </c>
      <c r="C431" s="18" t="s">
        <v>97</v>
      </c>
      <c r="D431" s="18" t="s">
        <v>104</v>
      </c>
      <c r="E431" s="18" t="s">
        <v>33</v>
      </c>
      <c r="F431" s="19" t="s">
        <v>34</v>
      </c>
      <c r="G431" s="18">
        <v>1120</v>
      </c>
      <c r="H431" s="18">
        <v>3480</v>
      </c>
      <c r="I431" s="20" t="s">
        <v>105</v>
      </c>
      <c r="J431" s="21">
        <v>11620280</v>
      </c>
      <c r="K431" s="21">
        <v>11620280</v>
      </c>
      <c r="L431" s="21">
        <v>6820280</v>
      </c>
      <c r="M431" s="22">
        <f>+K431</f>
        <v>11620280</v>
      </c>
      <c r="N431" s="21">
        <v>0</v>
      </c>
      <c r="O431" s="21">
        <v>0</v>
      </c>
      <c r="P431" s="21">
        <v>0</v>
      </c>
      <c r="Q431" s="21">
        <v>0</v>
      </c>
      <c r="R431" s="21">
        <v>0</v>
      </c>
      <c r="S431" s="21">
        <v>4800000</v>
      </c>
      <c r="T431" s="21">
        <v>11620280</v>
      </c>
      <c r="U431" s="21">
        <v>0</v>
      </c>
      <c r="V431" s="22">
        <f>+M431-N431-O431-P431-Q431</f>
        <v>11620280</v>
      </c>
      <c r="W431" s="23">
        <f t="shared" si="122"/>
        <v>0</v>
      </c>
      <c r="X431" s="23">
        <f t="shared" si="123"/>
        <v>0</v>
      </c>
      <c r="Y431" s="23">
        <f t="shared" si="124"/>
        <v>0</v>
      </c>
      <c r="Z431" s="23">
        <f t="shared" si="125"/>
        <v>0</v>
      </c>
    </row>
    <row r="432" spans="1:26" outlineLevel="2" x14ac:dyDescent="0.35">
      <c r="A432" s="9" t="s">
        <v>266</v>
      </c>
      <c r="B432" s="9" t="s">
        <v>267</v>
      </c>
      <c r="C432" s="9" t="s">
        <v>97</v>
      </c>
      <c r="D432" s="9" t="s">
        <v>104</v>
      </c>
      <c r="E432" s="9" t="s">
        <v>33</v>
      </c>
      <c r="F432" s="10" t="s">
        <v>34</v>
      </c>
      <c r="G432" s="9">
        <v>1120</v>
      </c>
      <c r="H432" s="9">
        <v>3480</v>
      </c>
      <c r="I432" s="11" t="s">
        <v>105</v>
      </c>
      <c r="J432" s="12">
        <v>3000000</v>
      </c>
      <c r="K432" s="12">
        <v>2228232</v>
      </c>
      <c r="L432" s="12">
        <v>1604589.68</v>
      </c>
      <c r="M432" s="13">
        <f>+K432</f>
        <v>2228232</v>
      </c>
      <c r="N432" s="12">
        <v>0</v>
      </c>
      <c r="O432" s="12">
        <v>0</v>
      </c>
      <c r="P432" s="12">
        <v>0</v>
      </c>
      <c r="Q432" s="12">
        <v>595410.31999999995</v>
      </c>
      <c r="R432" s="12">
        <v>595410.31999999995</v>
      </c>
      <c r="S432" s="12">
        <v>28232</v>
      </c>
      <c r="T432" s="12">
        <v>1632821.68</v>
      </c>
      <c r="U432" s="12">
        <v>0</v>
      </c>
      <c r="V432" s="13">
        <f>+M432-N432-O432-P432-Q432</f>
        <v>1632821.6800000002</v>
      </c>
      <c r="W432" s="14">
        <f t="shared" si="122"/>
        <v>0.2672119958783466</v>
      </c>
      <c r="X432" s="14">
        <f t="shared" si="123"/>
        <v>0.2672119958783466</v>
      </c>
      <c r="Y432" s="14">
        <f t="shared" si="124"/>
        <v>0</v>
      </c>
      <c r="Z432" s="14">
        <f t="shared" si="125"/>
        <v>0.2672119958783466</v>
      </c>
    </row>
    <row r="433" spans="1:26" outlineLevel="1" x14ac:dyDescent="0.35">
      <c r="A433" s="24"/>
      <c r="B433" s="24"/>
      <c r="C433" s="24"/>
      <c r="D433" s="24" t="s">
        <v>524</v>
      </c>
      <c r="E433" s="24"/>
      <c r="F433" s="25"/>
      <c r="G433" s="24"/>
      <c r="H433" s="24"/>
      <c r="I433" s="26"/>
      <c r="J433" s="27">
        <f t="shared" ref="J433:V433" si="128">SUBTOTAL(9,J431:J432)</f>
        <v>14620280</v>
      </c>
      <c r="K433" s="27">
        <f t="shared" si="128"/>
        <v>13848512</v>
      </c>
      <c r="L433" s="27">
        <f t="shared" si="128"/>
        <v>8424869.6799999997</v>
      </c>
      <c r="M433" s="27">
        <f t="shared" si="128"/>
        <v>13848512</v>
      </c>
      <c r="N433" s="27">
        <f t="shared" si="128"/>
        <v>0</v>
      </c>
      <c r="O433" s="27">
        <f t="shared" si="128"/>
        <v>0</v>
      </c>
      <c r="P433" s="27">
        <f t="shared" si="128"/>
        <v>0</v>
      </c>
      <c r="Q433" s="27">
        <f t="shared" si="128"/>
        <v>595410.31999999995</v>
      </c>
      <c r="R433" s="27">
        <f t="shared" si="128"/>
        <v>595410.31999999995</v>
      </c>
      <c r="S433" s="27">
        <f t="shared" si="128"/>
        <v>4828232</v>
      </c>
      <c r="T433" s="27">
        <f t="shared" si="128"/>
        <v>13253101.68</v>
      </c>
      <c r="U433" s="27">
        <f t="shared" si="128"/>
        <v>0</v>
      </c>
      <c r="V433" s="27">
        <f t="shared" si="128"/>
        <v>13253101.68</v>
      </c>
      <c r="W433" s="28">
        <f t="shared" si="122"/>
        <v>4.2994533997587604E-2</v>
      </c>
      <c r="X433" s="28">
        <f t="shared" si="123"/>
        <v>4.2994533997587604E-2</v>
      </c>
      <c r="Y433" s="28">
        <f t="shared" si="124"/>
        <v>0</v>
      </c>
      <c r="Z433" s="28">
        <f t="shared" si="125"/>
        <v>4.2994533997587604E-2</v>
      </c>
    </row>
    <row r="434" spans="1:26" outlineLevel="2" x14ac:dyDescent="0.35">
      <c r="A434" s="18" t="s">
        <v>199</v>
      </c>
      <c r="B434" s="18" t="s">
        <v>30</v>
      </c>
      <c r="C434" s="18" t="s">
        <v>97</v>
      </c>
      <c r="D434" s="18" t="s">
        <v>245</v>
      </c>
      <c r="E434" s="18" t="s">
        <v>33</v>
      </c>
      <c r="F434" s="19" t="s">
        <v>34</v>
      </c>
      <c r="G434" s="18">
        <v>1120</v>
      </c>
      <c r="H434" s="18">
        <v>3480</v>
      </c>
      <c r="I434" s="20" t="s">
        <v>246</v>
      </c>
      <c r="J434" s="21">
        <v>1656345</v>
      </c>
      <c r="K434" s="21">
        <v>1656345</v>
      </c>
      <c r="L434" s="21">
        <v>926490.34</v>
      </c>
      <c r="M434" s="22">
        <f>+K434</f>
        <v>1656345</v>
      </c>
      <c r="N434" s="21">
        <v>0</v>
      </c>
      <c r="O434" s="21">
        <v>79019.990000000005</v>
      </c>
      <c r="P434" s="21">
        <v>0</v>
      </c>
      <c r="Q434" s="21">
        <v>650834.67000000004</v>
      </c>
      <c r="R434" s="21">
        <v>650834.67000000004</v>
      </c>
      <c r="S434" s="21">
        <v>0</v>
      </c>
      <c r="T434" s="21">
        <v>926490.34</v>
      </c>
      <c r="U434" s="21">
        <v>0</v>
      </c>
      <c r="V434" s="22">
        <f>+M434-N434-O434-P434-Q434</f>
        <v>926490.34</v>
      </c>
      <c r="W434" s="23">
        <f t="shared" si="122"/>
        <v>0.39293424377167802</v>
      </c>
      <c r="X434" s="23">
        <f t="shared" si="123"/>
        <v>0.39293424377167802</v>
      </c>
      <c r="Y434" s="23">
        <f t="shared" si="124"/>
        <v>4.770744621440582E-2</v>
      </c>
      <c r="Z434" s="23">
        <f t="shared" si="125"/>
        <v>0.44064168998608383</v>
      </c>
    </row>
    <row r="435" spans="1:26" outlineLevel="2" x14ac:dyDescent="0.35">
      <c r="A435" s="9" t="s">
        <v>320</v>
      </c>
      <c r="B435" s="9" t="s">
        <v>30</v>
      </c>
      <c r="C435" s="9" t="s">
        <v>97</v>
      </c>
      <c r="D435" s="9" t="s">
        <v>245</v>
      </c>
      <c r="E435" s="9" t="s">
        <v>33</v>
      </c>
      <c r="F435" s="10" t="s">
        <v>34</v>
      </c>
      <c r="G435" s="9">
        <v>1120</v>
      </c>
      <c r="H435" s="9">
        <v>3480</v>
      </c>
      <c r="I435" s="11" t="s">
        <v>246</v>
      </c>
      <c r="J435" s="12">
        <v>789085</v>
      </c>
      <c r="K435" s="12">
        <v>389085</v>
      </c>
      <c r="L435" s="12">
        <v>70607</v>
      </c>
      <c r="M435" s="13">
        <f>+K435</f>
        <v>389085</v>
      </c>
      <c r="N435" s="12">
        <v>0</v>
      </c>
      <c r="O435" s="12">
        <v>0</v>
      </c>
      <c r="P435" s="12">
        <v>0</v>
      </c>
      <c r="Q435" s="12">
        <v>214700</v>
      </c>
      <c r="R435" s="12">
        <v>214700</v>
      </c>
      <c r="S435" s="12">
        <v>103778</v>
      </c>
      <c r="T435" s="12">
        <v>174385</v>
      </c>
      <c r="U435" s="12">
        <v>0</v>
      </c>
      <c r="V435" s="13">
        <f>+M435-N435-O435-P435-Q435</f>
        <v>174385</v>
      </c>
      <c r="W435" s="14">
        <f t="shared" si="122"/>
        <v>0.55180744567382445</v>
      </c>
      <c r="X435" s="14">
        <f t="shared" si="123"/>
        <v>0.55180744567382445</v>
      </c>
      <c r="Y435" s="14">
        <f t="shared" si="124"/>
        <v>0</v>
      </c>
      <c r="Z435" s="14">
        <f t="shared" si="125"/>
        <v>0.55180744567382445</v>
      </c>
    </row>
    <row r="436" spans="1:26" outlineLevel="1" x14ac:dyDescent="0.35">
      <c r="A436" s="24"/>
      <c r="B436" s="24"/>
      <c r="C436" s="24"/>
      <c r="D436" s="24" t="s">
        <v>525</v>
      </c>
      <c r="E436" s="24"/>
      <c r="F436" s="25"/>
      <c r="G436" s="24"/>
      <c r="H436" s="24"/>
      <c r="I436" s="26"/>
      <c r="J436" s="27">
        <f t="shared" ref="J436:V436" si="129">SUBTOTAL(9,J434:J435)</f>
        <v>2445430</v>
      </c>
      <c r="K436" s="27">
        <f t="shared" si="129"/>
        <v>2045430</v>
      </c>
      <c r="L436" s="27">
        <f t="shared" si="129"/>
        <v>997097.34</v>
      </c>
      <c r="M436" s="27">
        <f t="shared" si="129"/>
        <v>2045430</v>
      </c>
      <c r="N436" s="27">
        <f t="shared" si="129"/>
        <v>0</v>
      </c>
      <c r="O436" s="27">
        <f t="shared" si="129"/>
        <v>79019.990000000005</v>
      </c>
      <c r="P436" s="27">
        <f t="shared" si="129"/>
        <v>0</v>
      </c>
      <c r="Q436" s="27">
        <f t="shared" si="129"/>
        <v>865534.67</v>
      </c>
      <c r="R436" s="27">
        <f t="shared" si="129"/>
        <v>865534.67</v>
      </c>
      <c r="S436" s="27">
        <f t="shared" si="129"/>
        <v>103778</v>
      </c>
      <c r="T436" s="27">
        <f t="shared" si="129"/>
        <v>1100875.3399999999</v>
      </c>
      <c r="U436" s="27">
        <f t="shared" si="129"/>
        <v>0</v>
      </c>
      <c r="V436" s="27">
        <f t="shared" si="129"/>
        <v>1100875.3399999999</v>
      </c>
      <c r="W436" s="28">
        <f t="shared" si="122"/>
        <v>0.42315536097544282</v>
      </c>
      <c r="X436" s="28">
        <f t="shared" si="123"/>
        <v>0.42315536097544282</v>
      </c>
      <c r="Y436" s="28">
        <f t="shared" si="124"/>
        <v>3.8632458700615518E-2</v>
      </c>
      <c r="Z436" s="28">
        <f t="shared" si="125"/>
        <v>0.46178781967605831</v>
      </c>
    </row>
    <row r="437" spans="1:26" outlineLevel="2" x14ac:dyDescent="0.35">
      <c r="A437" s="18" t="s">
        <v>199</v>
      </c>
      <c r="B437" s="18" t="s">
        <v>30</v>
      </c>
      <c r="C437" s="18" t="s">
        <v>97</v>
      </c>
      <c r="D437" s="18" t="s">
        <v>247</v>
      </c>
      <c r="E437" s="18" t="s">
        <v>33</v>
      </c>
      <c r="F437" s="19" t="s">
        <v>34</v>
      </c>
      <c r="G437" s="18">
        <v>1120</v>
      </c>
      <c r="H437" s="18">
        <v>3480</v>
      </c>
      <c r="I437" s="20" t="s">
        <v>248</v>
      </c>
      <c r="J437" s="21">
        <v>1766350</v>
      </c>
      <c r="K437" s="21">
        <v>1766350</v>
      </c>
      <c r="L437" s="21">
        <v>1730400</v>
      </c>
      <c r="M437" s="22">
        <f>+K437</f>
        <v>1766350</v>
      </c>
      <c r="N437" s="21">
        <v>0</v>
      </c>
      <c r="O437" s="21">
        <v>7550.01</v>
      </c>
      <c r="P437" s="21">
        <v>0</v>
      </c>
      <c r="Q437" s="21">
        <v>28399.99</v>
      </c>
      <c r="R437" s="21">
        <v>28399.99</v>
      </c>
      <c r="S437" s="21">
        <v>0</v>
      </c>
      <c r="T437" s="21">
        <v>1730400</v>
      </c>
      <c r="U437" s="21">
        <v>0</v>
      </c>
      <c r="V437" s="22">
        <f>+M437-N437-O437-P437-Q437</f>
        <v>1730400</v>
      </c>
      <c r="W437" s="23">
        <f t="shared" si="122"/>
        <v>1.607834800577462E-2</v>
      </c>
      <c r="X437" s="23">
        <f t="shared" si="123"/>
        <v>1.607834800577462E-2</v>
      </c>
      <c r="Y437" s="23">
        <f t="shared" si="124"/>
        <v>4.2743567243185097E-3</v>
      </c>
      <c r="Z437" s="23">
        <f t="shared" si="125"/>
        <v>2.0352704730093131E-2</v>
      </c>
    </row>
    <row r="438" spans="1:26" outlineLevel="2" x14ac:dyDescent="0.35">
      <c r="A438" s="9" t="s">
        <v>320</v>
      </c>
      <c r="B438" s="9" t="s">
        <v>30</v>
      </c>
      <c r="C438" s="9" t="s">
        <v>97</v>
      </c>
      <c r="D438" s="9" t="s">
        <v>247</v>
      </c>
      <c r="E438" s="9" t="s">
        <v>33</v>
      </c>
      <c r="F438" s="10" t="s">
        <v>34</v>
      </c>
      <c r="G438" s="9">
        <v>1120</v>
      </c>
      <c r="H438" s="9">
        <v>3480</v>
      </c>
      <c r="I438" s="11" t="s">
        <v>248</v>
      </c>
      <c r="J438" s="12">
        <v>67480</v>
      </c>
      <c r="K438" s="12">
        <v>67480</v>
      </c>
      <c r="L438" s="12">
        <v>67480</v>
      </c>
      <c r="M438" s="13">
        <f>+K438</f>
        <v>67480</v>
      </c>
      <c r="N438" s="12">
        <v>0</v>
      </c>
      <c r="O438" s="12">
        <v>0</v>
      </c>
      <c r="P438" s="12">
        <v>0</v>
      </c>
      <c r="Q438" s="12">
        <v>0</v>
      </c>
      <c r="R438" s="12">
        <v>0</v>
      </c>
      <c r="S438" s="12">
        <v>0</v>
      </c>
      <c r="T438" s="12">
        <v>67480</v>
      </c>
      <c r="U438" s="12">
        <v>0</v>
      </c>
      <c r="V438" s="13">
        <f>+M438-N438-O438-P438-Q438</f>
        <v>67480</v>
      </c>
      <c r="W438" s="14">
        <f t="shared" si="122"/>
        <v>0</v>
      </c>
      <c r="X438" s="14">
        <f t="shared" si="123"/>
        <v>0</v>
      </c>
      <c r="Y438" s="14">
        <f t="shared" si="124"/>
        <v>0</v>
      </c>
      <c r="Z438" s="14">
        <f t="shared" si="125"/>
        <v>0</v>
      </c>
    </row>
    <row r="439" spans="1:26" outlineLevel="1" x14ac:dyDescent="0.35">
      <c r="A439" s="24"/>
      <c r="B439" s="24"/>
      <c r="C439" s="24"/>
      <c r="D439" s="24" t="s">
        <v>526</v>
      </c>
      <c r="E439" s="24"/>
      <c r="F439" s="25"/>
      <c r="G439" s="24"/>
      <c r="H439" s="24"/>
      <c r="I439" s="26"/>
      <c r="J439" s="27">
        <f t="shared" ref="J439:V439" si="130">SUBTOTAL(9,J437:J438)</f>
        <v>1833830</v>
      </c>
      <c r="K439" s="27">
        <f t="shared" si="130"/>
        <v>1833830</v>
      </c>
      <c r="L439" s="27">
        <f t="shared" si="130"/>
        <v>1797880</v>
      </c>
      <c r="M439" s="27">
        <f t="shared" si="130"/>
        <v>1833830</v>
      </c>
      <c r="N439" s="27">
        <f t="shared" si="130"/>
        <v>0</v>
      </c>
      <c r="O439" s="27">
        <f t="shared" si="130"/>
        <v>7550.01</v>
      </c>
      <c r="P439" s="27">
        <f t="shared" si="130"/>
        <v>0</v>
      </c>
      <c r="Q439" s="27">
        <f t="shared" si="130"/>
        <v>28399.99</v>
      </c>
      <c r="R439" s="27">
        <f t="shared" si="130"/>
        <v>28399.99</v>
      </c>
      <c r="S439" s="27">
        <f t="shared" si="130"/>
        <v>0</v>
      </c>
      <c r="T439" s="27">
        <f t="shared" si="130"/>
        <v>1797880</v>
      </c>
      <c r="U439" s="27">
        <f t="shared" si="130"/>
        <v>0</v>
      </c>
      <c r="V439" s="27">
        <f t="shared" si="130"/>
        <v>1797880</v>
      </c>
      <c r="W439" s="28">
        <f t="shared" si="122"/>
        <v>1.5486708146338539E-2</v>
      </c>
      <c r="X439" s="28">
        <f t="shared" si="123"/>
        <v>1.5486708146338539E-2</v>
      </c>
      <c r="Y439" s="28">
        <f t="shared" si="124"/>
        <v>4.1170719205160782E-3</v>
      </c>
      <c r="Z439" s="28">
        <f t="shared" si="125"/>
        <v>1.9603780066854617E-2</v>
      </c>
    </row>
    <row r="440" spans="1:26" outlineLevel="2" x14ac:dyDescent="0.35">
      <c r="A440" s="18" t="s">
        <v>199</v>
      </c>
      <c r="B440" s="18" t="s">
        <v>30</v>
      </c>
      <c r="C440" s="18" t="s">
        <v>97</v>
      </c>
      <c r="D440" s="18" t="s">
        <v>249</v>
      </c>
      <c r="E440" s="18" t="s">
        <v>33</v>
      </c>
      <c r="F440" s="19" t="s">
        <v>34</v>
      </c>
      <c r="G440" s="18">
        <v>1120</v>
      </c>
      <c r="H440" s="18">
        <v>3480</v>
      </c>
      <c r="I440" s="20" t="s">
        <v>250</v>
      </c>
      <c r="J440" s="21">
        <v>1162320</v>
      </c>
      <c r="K440" s="21">
        <v>1162320</v>
      </c>
      <c r="L440" s="21">
        <v>1112320</v>
      </c>
      <c r="M440" s="22">
        <f>+K440</f>
        <v>1162320</v>
      </c>
      <c r="N440" s="21">
        <v>0</v>
      </c>
      <c r="O440" s="21">
        <v>50000</v>
      </c>
      <c r="P440" s="21">
        <v>0</v>
      </c>
      <c r="Q440" s="21">
        <v>0</v>
      </c>
      <c r="R440" s="21">
        <v>0</v>
      </c>
      <c r="S440" s="21">
        <v>0</v>
      </c>
      <c r="T440" s="21">
        <v>1112320</v>
      </c>
      <c r="U440" s="21">
        <v>0</v>
      </c>
      <c r="V440" s="22">
        <f>+M440-N440-O440-P440-Q440</f>
        <v>1112320</v>
      </c>
      <c r="W440" s="23">
        <f t="shared" si="122"/>
        <v>0</v>
      </c>
      <c r="X440" s="23">
        <f t="shared" si="123"/>
        <v>0</v>
      </c>
      <c r="Y440" s="23">
        <f t="shared" si="124"/>
        <v>4.3017413448964141E-2</v>
      </c>
      <c r="Z440" s="23">
        <f t="shared" si="125"/>
        <v>4.3017413448964141E-2</v>
      </c>
    </row>
    <row r="441" spans="1:26" outlineLevel="1" x14ac:dyDescent="0.35">
      <c r="A441" s="24"/>
      <c r="B441" s="24"/>
      <c r="C441" s="24"/>
      <c r="D441" s="24" t="s">
        <v>527</v>
      </c>
      <c r="E441" s="24"/>
      <c r="F441" s="25"/>
      <c r="G441" s="24"/>
      <c r="H441" s="24"/>
      <c r="I441" s="26"/>
      <c r="J441" s="27">
        <f t="shared" ref="J441:V441" si="131">SUBTOTAL(9,J440:J440)</f>
        <v>1162320</v>
      </c>
      <c r="K441" s="27">
        <f t="shared" si="131"/>
        <v>1162320</v>
      </c>
      <c r="L441" s="27">
        <f t="shared" si="131"/>
        <v>1112320</v>
      </c>
      <c r="M441" s="27">
        <f t="shared" si="131"/>
        <v>1162320</v>
      </c>
      <c r="N441" s="27">
        <f t="shared" si="131"/>
        <v>0</v>
      </c>
      <c r="O441" s="27">
        <f t="shared" si="131"/>
        <v>50000</v>
      </c>
      <c r="P441" s="27">
        <f t="shared" si="131"/>
        <v>0</v>
      </c>
      <c r="Q441" s="27">
        <f t="shared" si="131"/>
        <v>0</v>
      </c>
      <c r="R441" s="27">
        <f t="shared" si="131"/>
        <v>0</v>
      </c>
      <c r="S441" s="27">
        <f t="shared" si="131"/>
        <v>0</v>
      </c>
      <c r="T441" s="27">
        <f t="shared" si="131"/>
        <v>1112320</v>
      </c>
      <c r="U441" s="27">
        <f t="shared" si="131"/>
        <v>0</v>
      </c>
      <c r="V441" s="27">
        <f t="shared" si="131"/>
        <v>1112320</v>
      </c>
      <c r="W441" s="28">
        <f t="shared" si="122"/>
        <v>0</v>
      </c>
      <c r="X441" s="28">
        <f t="shared" si="123"/>
        <v>0</v>
      </c>
      <c r="Y441" s="28">
        <f t="shared" si="124"/>
        <v>4.3017413448964141E-2</v>
      </c>
      <c r="Z441" s="28">
        <f t="shared" si="125"/>
        <v>4.3017413448964141E-2</v>
      </c>
    </row>
    <row r="442" spans="1:26" ht="26" outlineLevel="2" x14ac:dyDescent="0.35">
      <c r="A442" s="18" t="s">
        <v>29</v>
      </c>
      <c r="B442" s="18" t="s">
        <v>30</v>
      </c>
      <c r="C442" s="18" t="s">
        <v>97</v>
      </c>
      <c r="D442" s="18" t="s">
        <v>106</v>
      </c>
      <c r="E442" s="18" t="s">
        <v>33</v>
      </c>
      <c r="F442" s="19" t="s">
        <v>34</v>
      </c>
      <c r="G442" s="18">
        <v>1120</v>
      </c>
      <c r="H442" s="18">
        <v>3480</v>
      </c>
      <c r="I442" s="20" t="s">
        <v>107</v>
      </c>
      <c r="J442" s="21">
        <v>3265175</v>
      </c>
      <c r="K442" s="21">
        <v>3815175</v>
      </c>
      <c r="L442" s="21">
        <v>0</v>
      </c>
      <c r="M442" s="22">
        <f t="shared" ref="M442:M448" si="132">+K442</f>
        <v>3815175</v>
      </c>
      <c r="N442" s="21">
        <v>0</v>
      </c>
      <c r="O442" s="21">
        <v>0</v>
      </c>
      <c r="P442" s="21">
        <v>0</v>
      </c>
      <c r="Q442" s="21">
        <v>2578743.7799999998</v>
      </c>
      <c r="R442" s="21">
        <v>2578743.7799999998</v>
      </c>
      <c r="S442" s="21">
        <v>1236431.22</v>
      </c>
      <c r="T442" s="21">
        <v>1236431.22</v>
      </c>
      <c r="U442" s="21">
        <v>0</v>
      </c>
      <c r="V442" s="22">
        <f t="shared" ref="V442:V448" si="133">+M442-N442-O442-P442-Q442</f>
        <v>1236431.2200000002</v>
      </c>
      <c r="W442" s="23">
        <f t="shared" si="122"/>
        <v>0.67591756079341048</v>
      </c>
      <c r="X442" s="23">
        <f t="shared" si="123"/>
        <v>0.67591756079341048</v>
      </c>
      <c r="Y442" s="23">
        <f t="shared" si="124"/>
        <v>0</v>
      </c>
      <c r="Z442" s="23">
        <f t="shared" si="125"/>
        <v>0.67591756079341048</v>
      </c>
    </row>
    <row r="443" spans="1:26" ht="26" outlineLevel="2" x14ac:dyDescent="0.35">
      <c r="A443" s="9" t="s">
        <v>199</v>
      </c>
      <c r="B443" s="9" t="s">
        <v>30</v>
      </c>
      <c r="C443" s="9" t="s">
        <v>97</v>
      </c>
      <c r="D443" s="9" t="s">
        <v>106</v>
      </c>
      <c r="E443" s="9" t="s">
        <v>33</v>
      </c>
      <c r="F443" s="10" t="s">
        <v>34</v>
      </c>
      <c r="G443" s="9">
        <v>1120</v>
      </c>
      <c r="H443" s="9">
        <v>3480</v>
      </c>
      <c r="I443" s="11" t="s">
        <v>107</v>
      </c>
      <c r="J443" s="12">
        <v>6687049</v>
      </c>
      <c r="K443" s="12">
        <v>6687049</v>
      </c>
      <c r="L443" s="12">
        <v>5075663</v>
      </c>
      <c r="M443" s="13">
        <f t="shared" si="132"/>
        <v>6687049</v>
      </c>
      <c r="N443" s="12">
        <v>0</v>
      </c>
      <c r="O443" s="12">
        <v>1158457.49</v>
      </c>
      <c r="P443" s="12">
        <v>0</v>
      </c>
      <c r="Q443" s="12">
        <v>106279.66</v>
      </c>
      <c r="R443" s="12">
        <v>106279.66</v>
      </c>
      <c r="S443" s="12">
        <v>346648.85</v>
      </c>
      <c r="T443" s="12">
        <v>5422311.8499999996</v>
      </c>
      <c r="U443" s="12">
        <v>0</v>
      </c>
      <c r="V443" s="13">
        <f t="shared" si="133"/>
        <v>5422311.8499999996</v>
      </c>
      <c r="W443" s="14">
        <f t="shared" si="122"/>
        <v>1.5893357443619749E-2</v>
      </c>
      <c r="X443" s="14">
        <f t="shared" si="123"/>
        <v>1.5893357443619749E-2</v>
      </c>
      <c r="Y443" s="14">
        <f t="shared" si="124"/>
        <v>0.17323897133100116</v>
      </c>
      <c r="Z443" s="14">
        <f t="shared" si="125"/>
        <v>0.18913232877462091</v>
      </c>
    </row>
    <row r="444" spans="1:26" ht="26" outlineLevel="2" x14ac:dyDescent="0.35">
      <c r="A444" s="9" t="s">
        <v>266</v>
      </c>
      <c r="B444" s="9" t="s">
        <v>267</v>
      </c>
      <c r="C444" s="9" t="s">
        <v>97</v>
      </c>
      <c r="D444" s="9" t="s">
        <v>106</v>
      </c>
      <c r="E444" s="9" t="s">
        <v>33</v>
      </c>
      <c r="F444" s="10" t="s">
        <v>34</v>
      </c>
      <c r="G444" s="9">
        <v>1120</v>
      </c>
      <c r="H444" s="9">
        <v>3480</v>
      </c>
      <c r="I444" s="11" t="s">
        <v>107</v>
      </c>
      <c r="J444" s="12">
        <v>30000</v>
      </c>
      <c r="K444" s="12">
        <v>30000</v>
      </c>
      <c r="L444" s="12">
        <v>0</v>
      </c>
      <c r="M444" s="13">
        <f t="shared" si="132"/>
        <v>30000</v>
      </c>
      <c r="N444" s="12">
        <v>0</v>
      </c>
      <c r="O444" s="12">
        <v>0</v>
      </c>
      <c r="P444" s="12">
        <v>0</v>
      </c>
      <c r="Q444" s="12">
        <v>13995</v>
      </c>
      <c r="R444" s="12">
        <v>13995</v>
      </c>
      <c r="S444" s="12">
        <v>16005</v>
      </c>
      <c r="T444" s="12">
        <v>16005</v>
      </c>
      <c r="U444" s="12">
        <v>0</v>
      </c>
      <c r="V444" s="13">
        <f t="shared" si="133"/>
        <v>16005</v>
      </c>
      <c r="W444" s="14">
        <f t="shared" si="122"/>
        <v>0.46650000000000003</v>
      </c>
      <c r="X444" s="14">
        <f t="shared" si="123"/>
        <v>0.46650000000000003</v>
      </c>
      <c r="Y444" s="14">
        <f t="shared" si="124"/>
        <v>0</v>
      </c>
      <c r="Z444" s="14">
        <f t="shared" si="125"/>
        <v>0.46650000000000003</v>
      </c>
    </row>
    <row r="445" spans="1:26" ht="26" outlineLevel="2" x14ac:dyDescent="0.35">
      <c r="A445" s="9" t="s">
        <v>266</v>
      </c>
      <c r="B445" s="9" t="s">
        <v>268</v>
      </c>
      <c r="C445" s="9" t="s">
        <v>97</v>
      </c>
      <c r="D445" s="9" t="s">
        <v>106</v>
      </c>
      <c r="E445" s="9" t="s">
        <v>33</v>
      </c>
      <c r="F445" s="10" t="s">
        <v>34</v>
      </c>
      <c r="G445" s="9">
        <v>1120</v>
      </c>
      <c r="H445" s="9">
        <v>3480</v>
      </c>
      <c r="I445" s="11" t="s">
        <v>107</v>
      </c>
      <c r="J445" s="12">
        <v>52000</v>
      </c>
      <c r="K445" s="12">
        <v>51519</v>
      </c>
      <c r="L445" s="12">
        <v>0</v>
      </c>
      <c r="M445" s="13">
        <f t="shared" si="132"/>
        <v>51519</v>
      </c>
      <c r="N445" s="12">
        <v>0</v>
      </c>
      <c r="O445" s="12">
        <v>0</v>
      </c>
      <c r="P445" s="12">
        <v>0</v>
      </c>
      <c r="Q445" s="12">
        <v>51518.61</v>
      </c>
      <c r="R445" s="12">
        <v>51518.61</v>
      </c>
      <c r="S445" s="12">
        <v>0</v>
      </c>
      <c r="T445" s="12">
        <v>0.39</v>
      </c>
      <c r="U445" s="12">
        <v>0</v>
      </c>
      <c r="V445" s="13">
        <f t="shared" si="133"/>
        <v>0.38999999999941792</v>
      </c>
      <c r="W445" s="14">
        <f t="shared" si="122"/>
        <v>0.99999242997728999</v>
      </c>
      <c r="X445" s="14">
        <f t="shared" si="123"/>
        <v>0.99999242997728999</v>
      </c>
      <c r="Y445" s="14">
        <f t="shared" si="124"/>
        <v>0</v>
      </c>
      <c r="Z445" s="14">
        <f t="shared" si="125"/>
        <v>0.99999242997728999</v>
      </c>
    </row>
    <row r="446" spans="1:26" ht="26" outlineLevel="2" x14ac:dyDescent="0.35">
      <c r="A446" s="9" t="s">
        <v>266</v>
      </c>
      <c r="B446" s="9" t="s">
        <v>295</v>
      </c>
      <c r="C446" s="9" t="s">
        <v>97</v>
      </c>
      <c r="D446" s="9" t="s">
        <v>106</v>
      </c>
      <c r="E446" s="9" t="s">
        <v>33</v>
      </c>
      <c r="F446" s="10" t="s">
        <v>34</v>
      </c>
      <c r="G446" s="9">
        <v>1120</v>
      </c>
      <c r="H446" s="9">
        <v>3480</v>
      </c>
      <c r="I446" s="11" t="s">
        <v>107</v>
      </c>
      <c r="J446" s="12">
        <v>2011181</v>
      </c>
      <c r="K446" s="12">
        <v>2011181</v>
      </c>
      <c r="L446" s="12">
        <v>0</v>
      </c>
      <c r="M446" s="13">
        <f t="shared" si="132"/>
        <v>2011181</v>
      </c>
      <c r="N446" s="12">
        <v>0</v>
      </c>
      <c r="O446" s="12">
        <v>0</v>
      </c>
      <c r="P446" s="12">
        <v>0</v>
      </c>
      <c r="Q446" s="12">
        <v>0</v>
      </c>
      <c r="R446" s="12">
        <v>0</v>
      </c>
      <c r="S446" s="12">
        <v>1600000</v>
      </c>
      <c r="T446" s="12">
        <v>2011181</v>
      </c>
      <c r="U446" s="12">
        <v>0</v>
      </c>
      <c r="V446" s="13">
        <f t="shared" si="133"/>
        <v>2011181</v>
      </c>
      <c r="W446" s="14">
        <f t="shared" si="122"/>
        <v>0</v>
      </c>
      <c r="X446" s="14">
        <f t="shared" si="123"/>
        <v>0</v>
      </c>
      <c r="Y446" s="14">
        <f t="shared" si="124"/>
        <v>0</v>
      </c>
      <c r="Z446" s="14">
        <f t="shared" si="125"/>
        <v>0</v>
      </c>
    </row>
    <row r="447" spans="1:26" ht="26" outlineLevel="2" x14ac:dyDescent="0.35">
      <c r="A447" s="9" t="s">
        <v>304</v>
      </c>
      <c r="B447" s="9" t="s">
        <v>30</v>
      </c>
      <c r="C447" s="9" t="s">
        <v>97</v>
      </c>
      <c r="D447" s="9" t="s">
        <v>106</v>
      </c>
      <c r="E447" s="9" t="s">
        <v>33</v>
      </c>
      <c r="F447" s="10" t="s">
        <v>34</v>
      </c>
      <c r="G447" s="9">
        <v>1120</v>
      </c>
      <c r="H447" s="9">
        <v>3480</v>
      </c>
      <c r="I447" s="11" t="s">
        <v>107</v>
      </c>
      <c r="J447" s="12">
        <v>1441609</v>
      </c>
      <c r="K447" s="12">
        <v>1441609</v>
      </c>
      <c r="L447" s="12">
        <v>0</v>
      </c>
      <c r="M447" s="13">
        <f t="shared" si="132"/>
        <v>1441609</v>
      </c>
      <c r="N447" s="12">
        <v>0</v>
      </c>
      <c r="O447" s="12">
        <v>0</v>
      </c>
      <c r="P447" s="12">
        <v>0</v>
      </c>
      <c r="Q447" s="12">
        <v>0</v>
      </c>
      <c r="R447" s="12">
        <v>0</v>
      </c>
      <c r="S447" s="12">
        <v>1441609</v>
      </c>
      <c r="T447" s="12">
        <v>1441609</v>
      </c>
      <c r="U447" s="12">
        <v>0</v>
      </c>
      <c r="V447" s="13">
        <f t="shared" si="133"/>
        <v>1441609</v>
      </c>
      <c r="W447" s="14">
        <f t="shared" si="122"/>
        <v>0</v>
      </c>
      <c r="X447" s="14">
        <f t="shared" si="123"/>
        <v>0</v>
      </c>
      <c r="Y447" s="14">
        <f t="shared" si="124"/>
        <v>0</v>
      </c>
      <c r="Z447" s="14">
        <f t="shared" si="125"/>
        <v>0</v>
      </c>
    </row>
    <row r="448" spans="1:26" ht="26" outlineLevel="2" x14ac:dyDescent="0.35">
      <c r="A448" s="9" t="s">
        <v>320</v>
      </c>
      <c r="B448" s="9" t="s">
        <v>30</v>
      </c>
      <c r="C448" s="9" t="s">
        <v>97</v>
      </c>
      <c r="D448" s="9" t="s">
        <v>106</v>
      </c>
      <c r="E448" s="9" t="s">
        <v>33</v>
      </c>
      <c r="F448" s="10" t="s">
        <v>34</v>
      </c>
      <c r="G448" s="9">
        <v>1120</v>
      </c>
      <c r="H448" s="9">
        <v>3480</v>
      </c>
      <c r="I448" s="11" t="s">
        <v>107</v>
      </c>
      <c r="J448" s="12">
        <v>30476410</v>
      </c>
      <c r="K448" s="12">
        <v>26676410</v>
      </c>
      <c r="L448" s="12">
        <v>0</v>
      </c>
      <c r="M448" s="13">
        <f t="shared" si="132"/>
        <v>26676410</v>
      </c>
      <c r="N448" s="12">
        <v>0</v>
      </c>
      <c r="O448" s="12">
        <v>21482535.09</v>
      </c>
      <c r="P448" s="12">
        <v>0</v>
      </c>
      <c r="Q448" s="12">
        <v>67800</v>
      </c>
      <c r="R448" s="12">
        <v>67800</v>
      </c>
      <c r="S448" s="12">
        <v>5126074.91</v>
      </c>
      <c r="T448" s="12">
        <v>5126074.91</v>
      </c>
      <c r="U448" s="12">
        <v>0</v>
      </c>
      <c r="V448" s="13">
        <f t="shared" si="133"/>
        <v>5126074.91</v>
      </c>
      <c r="W448" s="14">
        <f t="shared" si="122"/>
        <v>2.5415713733594586E-3</v>
      </c>
      <c r="X448" s="14">
        <f t="shared" si="123"/>
        <v>2.5415713733594586E-3</v>
      </c>
      <c r="Y448" s="14">
        <f t="shared" si="124"/>
        <v>0.80530082908457323</v>
      </c>
      <c r="Z448" s="14">
        <f t="shared" si="125"/>
        <v>0.80784240045793265</v>
      </c>
    </row>
    <row r="449" spans="1:26" outlineLevel="1" x14ac:dyDescent="0.35">
      <c r="A449" s="24"/>
      <c r="B449" s="24"/>
      <c r="C449" s="24"/>
      <c r="D449" s="24" t="s">
        <v>528</v>
      </c>
      <c r="E449" s="24"/>
      <c r="F449" s="25"/>
      <c r="G449" s="24"/>
      <c r="H449" s="24"/>
      <c r="I449" s="26"/>
      <c r="J449" s="27">
        <f t="shared" ref="J449:V449" si="134">SUBTOTAL(9,J442:J448)</f>
        <v>43963424</v>
      </c>
      <c r="K449" s="27">
        <f t="shared" si="134"/>
        <v>40712943</v>
      </c>
      <c r="L449" s="27">
        <f t="shared" si="134"/>
        <v>5075663</v>
      </c>
      <c r="M449" s="27">
        <f t="shared" si="134"/>
        <v>40712943</v>
      </c>
      <c r="N449" s="27">
        <f t="shared" si="134"/>
        <v>0</v>
      </c>
      <c r="O449" s="27">
        <f t="shared" si="134"/>
        <v>22640992.579999998</v>
      </c>
      <c r="P449" s="27">
        <f t="shared" si="134"/>
        <v>0</v>
      </c>
      <c r="Q449" s="27">
        <f t="shared" si="134"/>
        <v>2818337.05</v>
      </c>
      <c r="R449" s="27">
        <f t="shared" si="134"/>
        <v>2818337.05</v>
      </c>
      <c r="S449" s="27">
        <f t="shared" si="134"/>
        <v>9766768.9800000004</v>
      </c>
      <c r="T449" s="27">
        <f t="shared" si="134"/>
        <v>15253613.369999999</v>
      </c>
      <c r="U449" s="27">
        <f t="shared" si="134"/>
        <v>0</v>
      </c>
      <c r="V449" s="27">
        <f t="shared" si="134"/>
        <v>15253613.370000001</v>
      </c>
      <c r="W449" s="28">
        <f t="shared" si="122"/>
        <v>6.9224596463095284E-2</v>
      </c>
      <c r="X449" s="28">
        <f t="shared" si="123"/>
        <v>6.9224596463095284E-2</v>
      </c>
      <c r="Y449" s="28">
        <f t="shared" si="124"/>
        <v>0.55611289461437352</v>
      </c>
      <c r="Z449" s="28">
        <f t="shared" si="125"/>
        <v>0.62533749107746883</v>
      </c>
    </row>
    <row r="450" spans="1:26" outlineLevel="2" x14ac:dyDescent="0.35">
      <c r="A450" s="18" t="s">
        <v>199</v>
      </c>
      <c r="B450" s="18" t="s">
        <v>30</v>
      </c>
      <c r="C450" s="18" t="s">
        <v>97</v>
      </c>
      <c r="D450" s="18" t="s">
        <v>251</v>
      </c>
      <c r="E450" s="18" t="s">
        <v>33</v>
      </c>
      <c r="F450" s="19" t="s">
        <v>34</v>
      </c>
      <c r="G450" s="18">
        <v>1120</v>
      </c>
      <c r="H450" s="18">
        <v>3480</v>
      </c>
      <c r="I450" s="20" t="s">
        <v>252</v>
      </c>
      <c r="J450" s="21">
        <v>1130000</v>
      </c>
      <c r="K450" s="21">
        <v>1130000</v>
      </c>
      <c r="L450" s="21">
        <v>1130000</v>
      </c>
      <c r="M450" s="22">
        <f>+K450</f>
        <v>1130000</v>
      </c>
      <c r="N450" s="21">
        <v>0</v>
      </c>
      <c r="O450" s="21">
        <v>0</v>
      </c>
      <c r="P450" s="21">
        <v>0</v>
      </c>
      <c r="Q450" s="21">
        <v>0</v>
      </c>
      <c r="R450" s="21">
        <v>0</v>
      </c>
      <c r="S450" s="21">
        <v>0</v>
      </c>
      <c r="T450" s="21">
        <v>1130000</v>
      </c>
      <c r="U450" s="21">
        <v>0</v>
      </c>
      <c r="V450" s="22">
        <f>+M450-N450-O450-P450-Q450</f>
        <v>1130000</v>
      </c>
      <c r="W450" s="23">
        <f t="shared" si="122"/>
        <v>0</v>
      </c>
      <c r="X450" s="23">
        <f t="shared" si="123"/>
        <v>0</v>
      </c>
      <c r="Y450" s="23">
        <f t="shared" si="124"/>
        <v>0</v>
      </c>
      <c r="Z450" s="23">
        <f t="shared" si="125"/>
        <v>0</v>
      </c>
    </row>
    <row r="451" spans="1:26" outlineLevel="1" x14ac:dyDescent="0.35">
      <c r="A451" s="24"/>
      <c r="B451" s="24"/>
      <c r="C451" s="24"/>
      <c r="D451" s="24" t="s">
        <v>529</v>
      </c>
      <c r="E451" s="24"/>
      <c r="F451" s="25"/>
      <c r="G451" s="24"/>
      <c r="H451" s="24"/>
      <c r="I451" s="26"/>
      <c r="J451" s="27">
        <f t="shared" ref="J451:V451" si="135">SUBTOTAL(9,J450:J450)</f>
        <v>1130000</v>
      </c>
      <c r="K451" s="27">
        <f t="shared" si="135"/>
        <v>1130000</v>
      </c>
      <c r="L451" s="27">
        <f t="shared" si="135"/>
        <v>1130000</v>
      </c>
      <c r="M451" s="27">
        <f t="shared" si="135"/>
        <v>1130000</v>
      </c>
      <c r="N451" s="27">
        <f t="shared" si="135"/>
        <v>0</v>
      </c>
      <c r="O451" s="27">
        <f t="shared" si="135"/>
        <v>0</v>
      </c>
      <c r="P451" s="27">
        <f t="shared" si="135"/>
        <v>0</v>
      </c>
      <c r="Q451" s="27">
        <f t="shared" si="135"/>
        <v>0</v>
      </c>
      <c r="R451" s="27">
        <f t="shared" si="135"/>
        <v>0</v>
      </c>
      <c r="S451" s="27">
        <f t="shared" si="135"/>
        <v>0</v>
      </c>
      <c r="T451" s="27">
        <f t="shared" si="135"/>
        <v>1130000</v>
      </c>
      <c r="U451" s="27">
        <f t="shared" si="135"/>
        <v>0</v>
      </c>
      <c r="V451" s="27">
        <f t="shared" si="135"/>
        <v>1130000</v>
      </c>
      <c r="W451" s="28">
        <f t="shared" si="122"/>
        <v>0</v>
      </c>
      <c r="X451" s="28">
        <f t="shared" si="123"/>
        <v>0</v>
      </c>
      <c r="Y451" s="28">
        <f t="shared" si="124"/>
        <v>0</v>
      </c>
      <c r="Z451" s="28">
        <f t="shared" si="125"/>
        <v>0</v>
      </c>
    </row>
    <row r="452" spans="1:26" outlineLevel="2" x14ac:dyDescent="0.35">
      <c r="A452" s="18" t="s">
        <v>199</v>
      </c>
      <c r="B452" s="18" t="s">
        <v>30</v>
      </c>
      <c r="C452" s="18" t="s">
        <v>97</v>
      </c>
      <c r="D452" s="18" t="s">
        <v>253</v>
      </c>
      <c r="E452" s="18" t="s">
        <v>33</v>
      </c>
      <c r="F452" s="19" t="s">
        <v>34</v>
      </c>
      <c r="G452" s="18">
        <v>1120</v>
      </c>
      <c r="H452" s="18">
        <v>3480</v>
      </c>
      <c r="I452" s="20" t="s">
        <v>254</v>
      </c>
      <c r="J452" s="21">
        <v>1253000</v>
      </c>
      <c r="K452" s="21">
        <v>1253000</v>
      </c>
      <c r="L452" s="21">
        <v>1176628.8600000001</v>
      </c>
      <c r="M452" s="22">
        <f>+K452</f>
        <v>1253000</v>
      </c>
      <c r="N452" s="21">
        <v>0</v>
      </c>
      <c r="O452" s="21">
        <v>49320.01</v>
      </c>
      <c r="P452" s="21">
        <v>0</v>
      </c>
      <c r="Q452" s="21">
        <v>27051.13</v>
      </c>
      <c r="R452" s="21">
        <v>27051.13</v>
      </c>
      <c r="S452" s="21">
        <v>0</v>
      </c>
      <c r="T452" s="21">
        <v>1176628.8600000001</v>
      </c>
      <c r="U452" s="21">
        <v>0</v>
      </c>
      <c r="V452" s="22">
        <f>+M452-N452-O452-P452-Q452</f>
        <v>1176628.8600000001</v>
      </c>
      <c r="W452" s="23">
        <f t="shared" si="122"/>
        <v>2.1589090183559458E-2</v>
      </c>
      <c r="X452" s="23">
        <f t="shared" si="123"/>
        <v>2.1589090183559458E-2</v>
      </c>
      <c r="Y452" s="23">
        <f t="shared" si="124"/>
        <v>3.9361540303272151E-2</v>
      </c>
      <c r="Z452" s="23">
        <f t="shared" si="125"/>
        <v>6.0950630486831608E-2</v>
      </c>
    </row>
    <row r="453" spans="1:26" outlineLevel="2" x14ac:dyDescent="0.35">
      <c r="A453" s="9" t="s">
        <v>320</v>
      </c>
      <c r="B453" s="9" t="s">
        <v>30</v>
      </c>
      <c r="C453" s="9" t="s">
        <v>97</v>
      </c>
      <c r="D453" s="9" t="s">
        <v>253</v>
      </c>
      <c r="E453" s="9" t="s">
        <v>33</v>
      </c>
      <c r="F453" s="10" t="s">
        <v>34</v>
      </c>
      <c r="G453" s="9">
        <v>1120</v>
      </c>
      <c r="H453" s="9">
        <v>3480</v>
      </c>
      <c r="I453" s="11" t="s">
        <v>254</v>
      </c>
      <c r="J453" s="12">
        <v>749631</v>
      </c>
      <c r="K453" s="12">
        <v>549631</v>
      </c>
      <c r="L453" s="12">
        <v>220473.88</v>
      </c>
      <c r="M453" s="13">
        <f>+K453</f>
        <v>549631</v>
      </c>
      <c r="N453" s="12">
        <v>0</v>
      </c>
      <c r="O453" s="12">
        <v>0</v>
      </c>
      <c r="P453" s="12">
        <v>0</v>
      </c>
      <c r="Q453" s="12">
        <v>329157.11</v>
      </c>
      <c r="R453" s="12">
        <v>329157.11</v>
      </c>
      <c r="S453" s="12">
        <v>0.01</v>
      </c>
      <c r="T453" s="12">
        <v>220473.89</v>
      </c>
      <c r="U453" s="12">
        <v>0</v>
      </c>
      <c r="V453" s="13">
        <f>+M453-N453-O453-P453-Q453</f>
        <v>220473.89</v>
      </c>
      <c r="W453" s="14">
        <f t="shared" si="122"/>
        <v>0.59886925955777603</v>
      </c>
      <c r="X453" s="14">
        <f t="shared" si="123"/>
        <v>0.59886925955777603</v>
      </c>
      <c r="Y453" s="14">
        <f t="shared" si="124"/>
        <v>0</v>
      </c>
      <c r="Z453" s="14">
        <f t="shared" si="125"/>
        <v>0.59886925955777603</v>
      </c>
    </row>
    <row r="454" spans="1:26" outlineLevel="1" x14ac:dyDescent="0.35">
      <c r="A454" s="24"/>
      <c r="B454" s="24"/>
      <c r="C454" s="24"/>
      <c r="D454" s="24" t="s">
        <v>530</v>
      </c>
      <c r="E454" s="24"/>
      <c r="F454" s="25"/>
      <c r="G454" s="24"/>
      <c r="H454" s="24"/>
      <c r="I454" s="26"/>
      <c r="J454" s="27">
        <f t="shared" ref="J454:V454" si="136">SUBTOTAL(9,J452:J453)</f>
        <v>2002631</v>
      </c>
      <c r="K454" s="27">
        <f t="shared" si="136"/>
        <v>1802631</v>
      </c>
      <c r="L454" s="27">
        <f t="shared" si="136"/>
        <v>1397102.7400000002</v>
      </c>
      <c r="M454" s="27">
        <f t="shared" si="136"/>
        <v>1802631</v>
      </c>
      <c r="N454" s="27">
        <f t="shared" si="136"/>
        <v>0</v>
      </c>
      <c r="O454" s="27">
        <f t="shared" si="136"/>
        <v>49320.01</v>
      </c>
      <c r="P454" s="27">
        <f t="shared" si="136"/>
        <v>0</v>
      </c>
      <c r="Q454" s="27">
        <f t="shared" si="136"/>
        <v>356208.24</v>
      </c>
      <c r="R454" s="27">
        <f t="shared" si="136"/>
        <v>356208.24</v>
      </c>
      <c r="S454" s="27">
        <f t="shared" si="136"/>
        <v>0.01</v>
      </c>
      <c r="T454" s="27">
        <f t="shared" si="136"/>
        <v>1397102.75</v>
      </c>
      <c r="U454" s="27">
        <f t="shared" si="136"/>
        <v>0</v>
      </c>
      <c r="V454" s="27">
        <f t="shared" si="136"/>
        <v>1397102.75</v>
      </c>
      <c r="W454" s="28">
        <f t="shared" si="122"/>
        <v>0.1976046345591527</v>
      </c>
      <c r="X454" s="28">
        <f t="shared" si="123"/>
        <v>0.1976046345591527</v>
      </c>
      <c r="Y454" s="28">
        <f t="shared" si="124"/>
        <v>2.7360014334603146E-2</v>
      </c>
      <c r="Z454" s="28">
        <f t="shared" si="125"/>
        <v>0.22496464889375584</v>
      </c>
    </row>
    <row r="455" spans="1:26" ht="26" outlineLevel="2" x14ac:dyDescent="0.35">
      <c r="A455" s="18" t="s">
        <v>199</v>
      </c>
      <c r="B455" s="18" t="s">
        <v>30</v>
      </c>
      <c r="C455" s="18" t="s">
        <v>97</v>
      </c>
      <c r="D455" s="18" t="s">
        <v>255</v>
      </c>
      <c r="E455" s="18" t="s">
        <v>33</v>
      </c>
      <c r="F455" s="19" t="s">
        <v>34</v>
      </c>
      <c r="G455" s="18">
        <v>1120</v>
      </c>
      <c r="H455" s="18">
        <v>3480</v>
      </c>
      <c r="I455" s="20" t="s">
        <v>256</v>
      </c>
      <c r="J455" s="21">
        <v>2190273</v>
      </c>
      <c r="K455" s="21">
        <v>2190273</v>
      </c>
      <c r="L455" s="21">
        <v>1207880.67</v>
      </c>
      <c r="M455" s="22">
        <f>+K455</f>
        <v>2190273</v>
      </c>
      <c r="N455" s="21">
        <v>0</v>
      </c>
      <c r="O455" s="21">
        <v>20714.88</v>
      </c>
      <c r="P455" s="21">
        <v>0</v>
      </c>
      <c r="Q455" s="21">
        <v>961677.45</v>
      </c>
      <c r="R455" s="21">
        <v>961677.45</v>
      </c>
      <c r="S455" s="21">
        <v>0</v>
      </c>
      <c r="T455" s="21">
        <v>1207880.67</v>
      </c>
      <c r="U455" s="21">
        <v>0</v>
      </c>
      <c r="V455" s="22">
        <f>+M455-N455-O455-P455-Q455</f>
        <v>1207880.6700000002</v>
      </c>
      <c r="W455" s="23">
        <f t="shared" si="122"/>
        <v>0.43906739022943714</v>
      </c>
      <c r="X455" s="23">
        <f t="shared" si="123"/>
        <v>0.43906739022943714</v>
      </c>
      <c r="Y455" s="23">
        <f t="shared" si="124"/>
        <v>9.4576703452035442E-3</v>
      </c>
      <c r="Z455" s="23">
        <f t="shared" si="125"/>
        <v>0.4485250605746407</v>
      </c>
    </row>
    <row r="456" spans="1:26" ht="26" outlineLevel="2" x14ac:dyDescent="0.35">
      <c r="A456" s="9" t="s">
        <v>320</v>
      </c>
      <c r="B456" s="9" t="s">
        <v>30</v>
      </c>
      <c r="C456" s="9" t="s">
        <v>97</v>
      </c>
      <c r="D456" s="9" t="s">
        <v>255</v>
      </c>
      <c r="E456" s="9" t="s">
        <v>33</v>
      </c>
      <c r="F456" s="10" t="s">
        <v>34</v>
      </c>
      <c r="G456" s="9">
        <v>1120</v>
      </c>
      <c r="H456" s="9">
        <v>3480</v>
      </c>
      <c r="I456" s="11" t="s">
        <v>256</v>
      </c>
      <c r="J456" s="12">
        <v>1781468</v>
      </c>
      <c r="K456" s="12">
        <v>1781468</v>
      </c>
      <c r="L456" s="12">
        <v>0</v>
      </c>
      <c r="M456" s="13">
        <f>+K456</f>
        <v>1781468</v>
      </c>
      <c r="N456" s="12">
        <v>0</v>
      </c>
      <c r="O456" s="12">
        <v>0</v>
      </c>
      <c r="P456" s="12">
        <v>0</v>
      </c>
      <c r="Q456" s="12">
        <v>500333.49</v>
      </c>
      <c r="R456" s="12">
        <v>500333.49</v>
      </c>
      <c r="S456" s="12">
        <v>1281134.51</v>
      </c>
      <c r="T456" s="12">
        <v>1281134.51</v>
      </c>
      <c r="U456" s="12">
        <v>0</v>
      </c>
      <c r="V456" s="13">
        <f>+M456-N456-O456-P456-Q456</f>
        <v>1281134.51</v>
      </c>
      <c r="W456" s="14">
        <f t="shared" si="122"/>
        <v>0.28085460418037261</v>
      </c>
      <c r="X456" s="14">
        <f t="shared" si="123"/>
        <v>0.28085460418037261</v>
      </c>
      <c r="Y456" s="14">
        <f t="shared" si="124"/>
        <v>0</v>
      </c>
      <c r="Z456" s="14">
        <f t="shared" si="125"/>
        <v>0.28085460418037261</v>
      </c>
    </row>
    <row r="457" spans="1:26" outlineLevel="1" x14ac:dyDescent="0.35">
      <c r="A457" s="24"/>
      <c r="B457" s="24"/>
      <c r="C457" s="24"/>
      <c r="D457" s="24" t="s">
        <v>531</v>
      </c>
      <c r="E457" s="24"/>
      <c r="F457" s="25"/>
      <c r="G457" s="24"/>
      <c r="H457" s="24"/>
      <c r="I457" s="26"/>
      <c r="J457" s="27">
        <f t="shared" ref="J457:V457" si="137">SUBTOTAL(9,J455:J456)</f>
        <v>3971741</v>
      </c>
      <c r="K457" s="27">
        <f t="shared" si="137"/>
        <v>3971741</v>
      </c>
      <c r="L457" s="27">
        <f t="shared" si="137"/>
        <v>1207880.67</v>
      </c>
      <c r="M457" s="27">
        <f t="shared" si="137"/>
        <v>3971741</v>
      </c>
      <c r="N457" s="27">
        <f t="shared" si="137"/>
        <v>0</v>
      </c>
      <c r="O457" s="27">
        <f t="shared" si="137"/>
        <v>20714.88</v>
      </c>
      <c r="P457" s="27">
        <f t="shared" si="137"/>
        <v>0</v>
      </c>
      <c r="Q457" s="27">
        <f t="shared" si="137"/>
        <v>1462010.94</v>
      </c>
      <c r="R457" s="27">
        <f t="shared" si="137"/>
        <v>1462010.94</v>
      </c>
      <c r="S457" s="27">
        <f t="shared" si="137"/>
        <v>1281134.51</v>
      </c>
      <c r="T457" s="27">
        <f t="shared" si="137"/>
        <v>2489015.1799999997</v>
      </c>
      <c r="U457" s="27">
        <f t="shared" si="137"/>
        <v>0</v>
      </c>
      <c r="V457" s="27">
        <f t="shared" si="137"/>
        <v>2489015.1800000002</v>
      </c>
      <c r="W457" s="28">
        <f t="shared" si="122"/>
        <v>0.36810329273736631</v>
      </c>
      <c r="X457" s="28">
        <f t="shared" si="123"/>
        <v>0.36810329273736631</v>
      </c>
      <c r="Y457" s="28">
        <f t="shared" si="124"/>
        <v>5.2155666746648384E-3</v>
      </c>
      <c r="Z457" s="28">
        <f t="shared" si="125"/>
        <v>0.37331885941203113</v>
      </c>
    </row>
    <row r="458" spans="1:26" outlineLevel="2" x14ac:dyDescent="0.35">
      <c r="A458" s="18" t="s">
        <v>29</v>
      </c>
      <c r="B458" s="18" t="s">
        <v>30</v>
      </c>
      <c r="C458" s="18" t="s">
        <v>97</v>
      </c>
      <c r="D458" s="18" t="s">
        <v>108</v>
      </c>
      <c r="E458" s="18" t="s">
        <v>33</v>
      </c>
      <c r="F458" s="19" t="s">
        <v>34</v>
      </c>
      <c r="G458" s="18">
        <v>1120</v>
      </c>
      <c r="H458" s="18">
        <v>3480</v>
      </c>
      <c r="I458" s="20" t="s">
        <v>109</v>
      </c>
      <c r="J458" s="21">
        <v>70492</v>
      </c>
      <c r="K458" s="21">
        <v>70492</v>
      </c>
      <c r="L458" s="21">
        <v>32465</v>
      </c>
      <c r="M458" s="22">
        <f>+K458</f>
        <v>70492</v>
      </c>
      <c r="N458" s="21">
        <v>0</v>
      </c>
      <c r="O458" s="21">
        <v>0</v>
      </c>
      <c r="P458" s="21">
        <v>0</v>
      </c>
      <c r="Q458" s="21">
        <v>33222</v>
      </c>
      <c r="R458" s="21">
        <v>0</v>
      </c>
      <c r="S458" s="21">
        <v>4805</v>
      </c>
      <c r="T458" s="21">
        <v>37270</v>
      </c>
      <c r="U458" s="21">
        <v>0</v>
      </c>
      <c r="V458" s="22">
        <f>+M458-N458-O458-P458-Q458</f>
        <v>37270</v>
      </c>
      <c r="W458" s="23">
        <f t="shared" si="122"/>
        <v>0.47128752198831075</v>
      </c>
      <c r="X458" s="23">
        <f t="shared" si="123"/>
        <v>0.47128752198831075</v>
      </c>
      <c r="Y458" s="23">
        <f t="shared" si="124"/>
        <v>0</v>
      </c>
      <c r="Z458" s="23">
        <f t="shared" si="125"/>
        <v>0.47128752198831075</v>
      </c>
    </row>
    <row r="459" spans="1:26" outlineLevel="2" x14ac:dyDescent="0.35">
      <c r="A459" s="9" t="s">
        <v>199</v>
      </c>
      <c r="B459" s="9" t="s">
        <v>30</v>
      </c>
      <c r="C459" s="9" t="s">
        <v>97</v>
      </c>
      <c r="D459" s="9" t="s">
        <v>108</v>
      </c>
      <c r="E459" s="9" t="s">
        <v>33</v>
      </c>
      <c r="F459" s="10" t="s">
        <v>34</v>
      </c>
      <c r="G459" s="9">
        <v>1120</v>
      </c>
      <c r="H459" s="9">
        <v>3480</v>
      </c>
      <c r="I459" s="11" t="s">
        <v>109</v>
      </c>
      <c r="J459" s="12">
        <v>3220365</v>
      </c>
      <c r="K459" s="12">
        <v>3220365</v>
      </c>
      <c r="L459" s="12">
        <v>115305</v>
      </c>
      <c r="M459" s="13">
        <f>+K459</f>
        <v>3220365</v>
      </c>
      <c r="N459" s="12">
        <v>0</v>
      </c>
      <c r="O459" s="12">
        <v>810094.5</v>
      </c>
      <c r="P459" s="12">
        <v>0</v>
      </c>
      <c r="Q459" s="12">
        <v>1011971.81</v>
      </c>
      <c r="R459" s="12">
        <v>1011971.81</v>
      </c>
      <c r="S459" s="12">
        <v>1282993.69</v>
      </c>
      <c r="T459" s="12">
        <v>1398298.69</v>
      </c>
      <c r="U459" s="12">
        <v>0</v>
      </c>
      <c r="V459" s="13">
        <f>+M459-N459-O459-P459-Q459</f>
        <v>1398298.69</v>
      </c>
      <c r="W459" s="14">
        <f t="shared" si="122"/>
        <v>0.31424133910286567</v>
      </c>
      <c r="X459" s="14">
        <f t="shared" si="123"/>
        <v>0.31424133910286567</v>
      </c>
      <c r="Y459" s="14">
        <f t="shared" si="124"/>
        <v>0.25155362823779293</v>
      </c>
      <c r="Z459" s="14">
        <f t="shared" si="125"/>
        <v>0.56579496734065859</v>
      </c>
    </row>
    <row r="460" spans="1:26" outlineLevel="2" x14ac:dyDescent="0.35">
      <c r="A460" s="9" t="s">
        <v>320</v>
      </c>
      <c r="B460" s="9" t="s">
        <v>30</v>
      </c>
      <c r="C460" s="9" t="s">
        <v>97</v>
      </c>
      <c r="D460" s="9" t="s">
        <v>108</v>
      </c>
      <c r="E460" s="9" t="s">
        <v>33</v>
      </c>
      <c r="F460" s="10" t="s">
        <v>34</v>
      </c>
      <c r="G460" s="9">
        <v>1120</v>
      </c>
      <c r="H460" s="9">
        <v>3480</v>
      </c>
      <c r="I460" s="11" t="s">
        <v>109</v>
      </c>
      <c r="J460" s="12">
        <v>7272705</v>
      </c>
      <c r="K460" s="12">
        <v>3422135</v>
      </c>
      <c r="L460" s="12">
        <v>0</v>
      </c>
      <c r="M460" s="13">
        <f>+K460</f>
        <v>3422135</v>
      </c>
      <c r="N460" s="12">
        <v>0</v>
      </c>
      <c r="O460" s="12">
        <v>0</v>
      </c>
      <c r="P460" s="12">
        <v>0</v>
      </c>
      <c r="Q460" s="12">
        <v>1613820.8</v>
      </c>
      <c r="R460" s="12">
        <v>1613820.8</v>
      </c>
      <c r="S460" s="12">
        <v>1808314.2</v>
      </c>
      <c r="T460" s="12">
        <v>1808314.2</v>
      </c>
      <c r="U460" s="12">
        <v>0</v>
      </c>
      <c r="V460" s="13">
        <f>+M460-N460-O460-P460-Q460</f>
        <v>1808314.2</v>
      </c>
      <c r="W460" s="14">
        <f t="shared" si="122"/>
        <v>0.47158303222987991</v>
      </c>
      <c r="X460" s="14">
        <f t="shared" si="123"/>
        <v>0.47158303222987991</v>
      </c>
      <c r="Y460" s="14">
        <f t="shared" si="124"/>
        <v>0</v>
      </c>
      <c r="Z460" s="14">
        <f t="shared" si="125"/>
        <v>0.47158303222987991</v>
      </c>
    </row>
    <row r="461" spans="1:26" outlineLevel="1" x14ac:dyDescent="0.35">
      <c r="A461" s="24"/>
      <c r="B461" s="24"/>
      <c r="C461" s="24"/>
      <c r="D461" s="24" t="s">
        <v>532</v>
      </c>
      <c r="E461" s="24"/>
      <c r="F461" s="25"/>
      <c r="G461" s="24"/>
      <c r="H461" s="24"/>
      <c r="I461" s="26"/>
      <c r="J461" s="27">
        <f t="shared" ref="J461:V461" si="138">SUBTOTAL(9,J458:J460)</f>
        <v>10563562</v>
      </c>
      <c r="K461" s="27">
        <f t="shared" si="138"/>
        <v>6712992</v>
      </c>
      <c r="L461" s="27">
        <f t="shared" si="138"/>
        <v>147770</v>
      </c>
      <c r="M461" s="27">
        <f t="shared" si="138"/>
        <v>6712992</v>
      </c>
      <c r="N461" s="27">
        <f t="shared" si="138"/>
        <v>0</v>
      </c>
      <c r="O461" s="27">
        <f t="shared" si="138"/>
        <v>810094.5</v>
      </c>
      <c r="P461" s="27">
        <f t="shared" si="138"/>
        <v>0</v>
      </c>
      <c r="Q461" s="27">
        <f t="shared" si="138"/>
        <v>2659014.6100000003</v>
      </c>
      <c r="R461" s="27">
        <f t="shared" si="138"/>
        <v>2625792.6100000003</v>
      </c>
      <c r="S461" s="27">
        <f t="shared" si="138"/>
        <v>3096112.8899999997</v>
      </c>
      <c r="T461" s="27">
        <f t="shared" si="138"/>
        <v>3243882.8899999997</v>
      </c>
      <c r="U461" s="27">
        <f t="shared" si="138"/>
        <v>0</v>
      </c>
      <c r="V461" s="27">
        <f t="shared" si="138"/>
        <v>3243882.8899999997</v>
      </c>
      <c r="W461" s="28">
        <f t="shared" si="122"/>
        <v>0.39609977339463542</v>
      </c>
      <c r="X461" s="28">
        <f t="shared" si="123"/>
        <v>0.39609977339463542</v>
      </c>
      <c r="Y461" s="28">
        <f t="shared" si="124"/>
        <v>0.12067562422240337</v>
      </c>
      <c r="Z461" s="28">
        <f t="shared" si="125"/>
        <v>0.51677539761703883</v>
      </c>
    </row>
    <row r="462" spans="1:26" outlineLevel="2" x14ac:dyDescent="0.35">
      <c r="A462" s="18" t="s">
        <v>29</v>
      </c>
      <c r="B462" s="18" t="s">
        <v>30</v>
      </c>
      <c r="C462" s="18" t="s">
        <v>97</v>
      </c>
      <c r="D462" s="18" t="s">
        <v>110</v>
      </c>
      <c r="E462" s="18" t="s">
        <v>33</v>
      </c>
      <c r="F462" s="19" t="s">
        <v>34</v>
      </c>
      <c r="G462" s="18">
        <v>1120</v>
      </c>
      <c r="H462" s="18">
        <v>3480</v>
      </c>
      <c r="I462" s="20" t="s">
        <v>111</v>
      </c>
      <c r="J462" s="21">
        <v>31490</v>
      </c>
      <c r="K462" s="21">
        <v>31490</v>
      </c>
      <c r="L462" s="21">
        <v>31490</v>
      </c>
      <c r="M462" s="22">
        <f>+K462</f>
        <v>31490</v>
      </c>
      <c r="N462" s="21">
        <v>0</v>
      </c>
      <c r="O462" s="21">
        <v>0</v>
      </c>
      <c r="P462" s="21">
        <v>0</v>
      </c>
      <c r="Q462" s="21">
        <v>0</v>
      </c>
      <c r="R462" s="21">
        <v>0</v>
      </c>
      <c r="S462" s="21">
        <v>0</v>
      </c>
      <c r="T462" s="21">
        <v>31490</v>
      </c>
      <c r="U462" s="21">
        <v>0</v>
      </c>
      <c r="V462" s="22">
        <f>+M462-N462-O462-P462-Q462</f>
        <v>31490</v>
      </c>
      <c r="W462" s="23">
        <f t="shared" si="122"/>
        <v>0</v>
      </c>
      <c r="X462" s="23">
        <f t="shared" si="123"/>
        <v>0</v>
      </c>
      <c r="Y462" s="23">
        <f t="shared" si="124"/>
        <v>0</v>
      </c>
      <c r="Z462" s="23">
        <f t="shared" si="125"/>
        <v>0</v>
      </c>
    </row>
    <row r="463" spans="1:26" outlineLevel="2" x14ac:dyDescent="0.35">
      <c r="A463" s="9" t="s">
        <v>199</v>
      </c>
      <c r="B463" s="9" t="s">
        <v>30</v>
      </c>
      <c r="C463" s="9" t="s">
        <v>97</v>
      </c>
      <c r="D463" s="9" t="s">
        <v>110</v>
      </c>
      <c r="E463" s="9" t="s">
        <v>33</v>
      </c>
      <c r="F463" s="10" t="s">
        <v>34</v>
      </c>
      <c r="G463" s="9">
        <v>1120</v>
      </c>
      <c r="H463" s="9">
        <v>3480</v>
      </c>
      <c r="I463" s="11" t="s">
        <v>111</v>
      </c>
      <c r="J463" s="12">
        <v>46381520</v>
      </c>
      <c r="K463" s="12">
        <v>46381520</v>
      </c>
      <c r="L463" s="12">
        <v>7576520</v>
      </c>
      <c r="M463" s="13">
        <f>+K463</f>
        <v>46381520</v>
      </c>
      <c r="N463" s="12">
        <v>0</v>
      </c>
      <c r="O463" s="12">
        <v>18935430.640000001</v>
      </c>
      <c r="P463" s="12">
        <v>0</v>
      </c>
      <c r="Q463" s="12">
        <v>15280594.25</v>
      </c>
      <c r="R463" s="12">
        <v>11523479.85</v>
      </c>
      <c r="S463" s="12">
        <v>4588975.1100000003</v>
      </c>
      <c r="T463" s="12">
        <v>12165495.109999999</v>
      </c>
      <c r="U463" s="12">
        <v>0</v>
      </c>
      <c r="V463" s="13">
        <f>+M463-N463-O463-P463-Q463</f>
        <v>12165495.109999999</v>
      </c>
      <c r="W463" s="14">
        <f t="shared" si="122"/>
        <v>0.32945436566115127</v>
      </c>
      <c r="X463" s="14">
        <f t="shared" si="123"/>
        <v>0.32945436566115127</v>
      </c>
      <c r="Y463" s="14">
        <f t="shared" si="124"/>
        <v>0.40825377521047179</v>
      </c>
      <c r="Z463" s="14">
        <f t="shared" si="125"/>
        <v>0.73770814087162306</v>
      </c>
    </row>
    <row r="464" spans="1:26" outlineLevel="2" x14ac:dyDescent="0.35">
      <c r="A464" s="9" t="s">
        <v>320</v>
      </c>
      <c r="B464" s="9" t="s">
        <v>30</v>
      </c>
      <c r="C464" s="9" t="s">
        <v>97</v>
      </c>
      <c r="D464" s="9" t="s">
        <v>110</v>
      </c>
      <c r="E464" s="9" t="s">
        <v>33</v>
      </c>
      <c r="F464" s="10" t="s">
        <v>34</v>
      </c>
      <c r="G464" s="9">
        <v>1120</v>
      </c>
      <c r="H464" s="9">
        <v>3480</v>
      </c>
      <c r="I464" s="11" t="s">
        <v>111</v>
      </c>
      <c r="J464" s="12">
        <v>2076740</v>
      </c>
      <c r="K464" s="12">
        <v>1413500</v>
      </c>
      <c r="L464" s="12">
        <v>0</v>
      </c>
      <c r="M464" s="13">
        <f>+K464</f>
        <v>1413500</v>
      </c>
      <c r="N464" s="12">
        <v>1379070</v>
      </c>
      <c r="O464" s="12">
        <v>0</v>
      </c>
      <c r="P464" s="12">
        <v>0</v>
      </c>
      <c r="Q464" s="12">
        <v>0</v>
      </c>
      <c r="R464" s="12">
        <v>0</v>
      </c>
      <c r="S464" s="12">
        <v>34430</v>
      </c>
      <c r="T464" s="12">
        <v>34430</v>
      </c>
      <c r="U464" s="12">
        <v>0</v>
      </c>
      <c r="V464" s="13">
        <f>+M464-N464-O464-P464-Q464</f>
        <v>34430</v>
      </c>
      <c r="W464" s="14">
        <f t="shared" si="122"/>
        <v>0</v>
      </c>
      <c r="X464" s="14">
        <f t="shared" si="123"/>
        <v>0</v>
      </c>
      <c r="Y464" s="14">
        <f t="shared" si="124"/>
        <v>0.97564202334630346</v>
      </c>
      <c r="Z464" s="14">
        <f t="shared" si="125"/>
        <v>0.97564202334630346</v>
      </c>
    </row>
    <row r="465" spans="1:26" outlineLevel="1" x14ac:dyDescent="0.35">
      <c r="A465" s="24"/>
      <c r="B465" s="24"/>
      <c r="C465" s="24"/>
      <c r="D465" s="24" t="s">
        <v>533</v>
      </c>
      <c r="E465" s="24"/>
      <c r="F465" s="25"/>
      <c r="G465" s="24"/>
      <c r="H465" s="24"/>
      <c r="I465" s="26"/>
      <c r="J465" s="27">
        <f t="shared" ref="J465:V465" si="139">SUBTOTAL(9,J462:J464)</f>
        <v>48489750</v>
      </c>
      <c r="K465" s="27">
        <f t="shared" si="139"/>
        <v>47826510</v>
      </c>
      <c r="L465" s="27">
        <f t="shared" si="139"/>
        <v>7608010</v>
      </c>
      <c r="M465" s="27">
        <f t="shared" si="139"/>
        <v>47826510</v>
      </c>
      <c r="N465" s="27">
        <f t="shared" si="139"/>
        <v>1379070</v>
      </c>
      <c r="O465" s="27">
        <f t="shared" si="139"/>
        <v>18935430.640000001</v>
      </c>
      <c r="P465" s="27">
        <f t="shared" si="139"/>
        <v>0</v>
      </c>
      <c r="Q465" s="27">
        <f t="shared" si="139"/>
        <v>15280594.25</v>
      </c>
      <c r="R465" s="27">
        <f t="shared" si="139"/>
        <v>11523479.85</v>
      </c>
      <c r="S465" s="27">
        <f t="shared" si="139"/>
        <v>4623405.1100000003</v>
      </c>
      <c r="T465" s="27">
        <f t="shared" si="139"/>
        <v>12231415.109999999</v>
      </c>
      <c r="U465" s="27">
        <f t="shared" si="139"/>
        <v>0</v>
      </c>
      <c r="V465" s="27">
        <f t="shared" si="139"/>
        <v>12231415.109999999</v>
      </c>
      <c r="W465" s="28">
        <f t="shared" si="122"/>
        <v>0.31950050819095938</v>
      </c>
      <c r="X465" s="28">
        <f t="shared" si="123"/>
        <v>0.31950050819095938</v>
      </c>
      <c r="Y465" s="28">
        <f t="shared" si="124"/>
        <v>0.42475398351249133</v>
      </c>
      <c r="Z465" s="28">
        <f t="shared" si="125"/>
        <v>0.7442544917034507</v>
      </c>
    </row>
    <row r="466" spans="1:26" outlineLevel="2" x14ac:dyDescent="0.35">
      <c r="A466" s="18" t="s">
        <v>29</v>
      </c>
      <c r="B466" s="18" t="s">
        <v>30</v>
      </c>
      <c r="C466" s="18" t="s">
        <v>97</v>
      </c>
      <c r="D466" s="18" t="s">
        <v>112</v>
      </c>
      <c r="E466" s="18" t="s">
        <v>33</v>
      </c>
      <c r="F466" s="19" t="s">
        <v>34</v>
      </c>
      <c r="G466" s="18">
        <v>1120</v>
      </c>
      <c r="H466" s="18">
        <v>3480</v>
      </c>
      <c r="I466" s="20" t="s">
        <v>113</v>
      </c>
      <c r="J466" s="21">
        <v>9647625</v>
      </c>
      <c r="K466" s="21">
        <v>9347625</v>
      </c>
      <c r="L466" s="21">
        <v>5783090.0599999996</v>
      </c>
      <c r="M466" s="22">
        <f t="shared" ref="M466:M475" si="140">+K466</f>
        <v>9347625</v>
      </c>
      <c r="N466" s="21">
        <v>0</v>
      </c>
      <c r="O466" s="21">
        <v>411916.88</v>
      </c>
      <c r="P466" s="21">
        <v>0</v>
      </c>
      <c r="Q466" s="21">
        <v>2452618.06</v>
      </c>
      <c r="R466" s="21">
        <v>2452618.06</v>
      </c>
      <c r="S466" s="21">
        <v>700000</v>
      </c>
      <c r="T466" s="21">
        <v>6483090.0599999996</v>
      </c>
      <c r="U466" s="21">
        <v>0</v>
      </c>
      <c r="V466" s="22">
        <f t="shared" ref="V466:V475" si="141">+M466-N466-O466-P466-Q466</f>
        <v>6483090.0599999987</v>
      </c>
      <c r="W466" s="23">
        <f t="shared" si="122"/>
        <v>0.26237873898450143</v>
      </c>
      <c r="X466" s="23">
        <f t="shared" si="123"/>
        <v>0.26237873898450143</v>
      </c>
      <c r="Y466" s="23">
        <f t="shared" si="124"/>
        <v>4.4066474639280033E-2</v>
      </c>
      <c r="Z466" s="23">
        <f t="shared" si="125"/>
        <v>0.30644521362378147</v>
      </c>
    </row>
    <row r="467" spans="1:26" outlineLevel="2" x14ac:dyDescent="0.35">
      <c r="A467" s="9" t="s">
        <v>199</v>
      </c>
      <c r="B467" s="9" t="s">
        <v>30</v>
      </c>
      <c r="C467" s="9" t="s">
        <v>97</v>
      </c>
      <c r="D467" s="9" t="s">
        <v>112</v>
      </c>
      <c r="E467" s="9" t="s">
        <v>33</v>
      </c>
      <c r="F467" s="10" t="s">
        <v>34</v>
      </c>
      <c r="G467" s="9">
        <v>1120</v>
      </c>
      <c r="H467" s="9">
        <v>3480</v>
      </c>
      <c r="I467" s="11" t="s">
        <v>113</v>
      </c>
      <c r="J467" s="12">
        <v>10980844</v>
      </c>
      <c r="K467" s="12">
        <v>10980844</v>
      </c>
      <c r="L467" s="12">
        <v>84682</v>
      </c>
      <c r="M467" s="13">
        <f t="shared" si="140"/>
        <v>10980844</v>
      </c>
      <c r="N467" s="12">
        <v>0</v>
      </c>
      <c r="O467" s="12">
        <v>20181.8</v>
      </c>
      <c r="P467" s="12">
        <v>0</v>
      </c>
      <c r="Q467" s="12">
        <v>2028475.78</v>
      </c>
      <c r="R467" s="12">
        <v>2028475.78</v>
      </c>
      <c r="S467" s="12">
        <v>8847504.4199999999</v>
      </c>
      <c r="T467" s="12">
        <v>8932186.4199999999</v>
      </c>
      <c r="U467" s="12">
        <v>0</v>
      </c>
      <c r="V467" s="13">
        <f t="shared" si="141"/>
        <v>8932186.4199999999</v>
      </c>
      <c r="W467" s="14">
        <f t="shared" si="122"/>
        <v>0.18472858552584848</v>
      </c>
      <c r="X467" s="14">
        <f t="shared" si="123"/>
        <v>0.18472858552584848</v>
      </c>
      <c r="Y467" s="14">
        <f t="shared" si="124"/>
        <v>1.8379097271575846E-3</v>
      </c>
      <c r="Z467" s="14">
        <f t="shared" si="125"/>
        <v>0.18656649525300606</v>
      </c>
    </row>
    <row r="468" spans="1:26" outlineLevel="2" x14ac:dyDescent="0.35">
      <c r="A468" s="9" t="s">
        <v>266</v>
      </c>
      <c r="B468" s="9" t="s">
        <v>267</v>
      </c>
      <c r="C468" s="9" t="s">
        <v>97</v>
      </c>
      <c r="D468" s="9" t="s">
        <v>112</v>
      </c>
      <c r="E468" s="9" t="s">
        <v>33</v>
      </c>
      <c r="F468" s="10" t="s">
        <v>34</v>
      </c>
      <c r="G468" s="9">
        <v>1120</v>
      </c>
      <c r="H468" s="9">
        <v>3480</v>
      </c>
      <c r="I468" s="11" t="s">
        <v>113</v>
      </c>
      <c r="J468" s="12">
        <v>30000</v>
      </c>
      <c r="K468" s="12">
        <v>714700</v>
      </c>
      <c r="L468" s="12">
        <v>0</v>
      </c>
      <c r="M468" s="13">
        <f t="shared" si="140"/>
        <v>714700</v>
      </c>
      <c r="N468" s="12">
        <v>0</v>
      </c>
      <c r="O468" s="12">
        <v>0</v>
      </c>
      <c r="P468" s="12">
        <v>0</v>
      </c>
      <c r="Q468" s="12">
        <v>0</v>
      </c>
      <c r="R468" s="12">
        <v>0</v>
      </c>
      <c r="S468" s="12">
        <v>714700</v>
      </c>
      <c r="T468" s="12">
        <v>714700</v>
      </c>
      <c r="U468" s="12">
        <v>0</v>
      </c>
      <c r="V468" s="13">
        <f t="shared" si="141"/>
        <v>714700</v>
      </c>
      <c r="W468" s="14">
        <f t="shared" si="122"/>
        <v>0</v>
      </c>
      <c r="X468" s="14">
        <f t="shared" si="123"/>
        <v>0</v>
      </c>
      <c r="Y468" s="14">
        <f t="shared" si="124"/>
        <v>0</v>
      </c>
      <c r="Z468" s="14">
        <f t="shared" si="125"/>
        <v>0</v>
      </c>
    </row>
    <row r="469" spans="1:26" outlineLevel="2" x14ac:dyDescent="0.35">
      <c r="A469" s="9" t="s">
        <v>266</v>
      </c>
      <c r="B469" s="9" t="s">
        <v>268</v>
      </c>
      <c r="C469" s="9" t="s">
        <v>97</v>
      </c>
      <c r="D469" s="9" t="s">
        <v>112</v>
      </c>
      <c r="E469" s="9" t="s">
        <v>33</v>
      </c>
      <c r="F469" s="10" t="s">
        <v>34</v>
      </c>
      <c r="G469" s="9">
        <v>1120</v>
      </c>
      <c r="H469" s="9">
        <v>3480</v>
      </c>
      <c r="I469" s="11" t="s">
        <v>113</v>
      </c>
      <c r="J469" s="12">
        <v>195000</v>
      </c>
      <c r="K469" s="12">
        <v>193784</v>
      </c>
      <c r="L469" s="12">
        <v>0</v>
      </c>
      <c r="M469" s="13">
        <f t="shared" si="140"/>
        <v>193784</v>
      </c>
      <c r="N469" s="12">
        <v>0</v>
      </c>
      <c r="O469" s="12">
        <v>0</v>
      </c>
      <c r="P469" s="12">
        <v>0</v>
      </c>
      <c r="Q469" s="12">
        <v>193783.25</v>
      </c>
      <c r="R469" s="12">
        <v>193783.25</v>
      </c>
      <c r="S469" s="12">
        <v>0</v>
      </c>
      <c r="T469" s="12">
        <v>0.75</v>
      </c>
      <c r="U469" s="12">
        <v>0</v>
      </c>
      <c r="V469" s="13">
        <f t="shared" si="141"/>
        <v>0.75</v>
      </c>
      <c r="W469" s="14">
        <f t="shared" si="122"/>
        <v>0.99999612971143126</v>
      </c>
      <c r="X469" s="14">
        <f t="shared" si="123"/>
        <v>0.99999612971143126</v>
      </c>
      <c r="Y469" s="14">
        <f t="shared" si="124"/>
        <v>0</v>
      </c>
      <c r="Z469" s="14">
        <f t="shared" si="125"/>
        <v>0.99999612971143126</v>
      </c>
    </row>
    <row r="470" spans="1:26" outlineLevel="2" x14ac:dyDescent="0.35">
      <c r="A470" s="9" t="s">
        <v>266</v>
      </c>
      <c r="B470" s="9" t="s">
        <v>295</v>
      </c>
      <c r="C470" s="9" t="s">
        <v>97</v>
      </c>
      <c r="D470" s="9" t="s">
        <v>112</v>
      </c>
      <c r="E470" s="9" t="s">
        <v>33</v>
      </c>
      <c r="F470" s="10" t="s">
        <v>34</v>
      </c>
      <c r="G470" s="9">
        <v>1120</v>
      </c>
      <c r="H470" s="9">
        <v>3480</v>
      </c>
      <c r="I470" s="11" t="s">
        <v>113</v>
      </c>
      <c r="J470" s="12">
        <v>239270</v>
      </c>
      <c r="K470" s="12">
        <v>239270</v>
      </c>
      <c r="L470" s="12">
        <v>89270</v>
      </c>
      <c r="M470" s="13">
        <f t="shared" si="140"/>
        <v>239270</v>
      </c>
      <c r="N470" s="12">
        <v>0</v>
      </c>
      <c r="O470" s="12">
        <v>0</v>
      </c>
      <c r="P470" s="12">
        <v>0</v>
      </c>
      <c r="Q470" s="12">
        <v>0</v>
      </c>
      <c r="R470" s="12">
        <v>0</v>
      </c>
      <c r="S470" s="12">
        <v>150000</v>
      </c>
      <c r="T470" s="12">
        <v>239270</v>
      </c>
      <c r="U470" s="12">
        <v>0</v>
      </c>
      <c r="V470" s="13">
        <f t="shared" si="141"/>
        <v>239270</v>
      </c>
      <c r="W470" s="14">
        <f t="shared" si="122"/>
        <v>0</v>
      </c>
      <c r="X470" s="14">
        <f t="shared" si="123"/>
        <v>0</v>
      </c>
      <c r="Y470" s="14">
        <f t="shared" si="124"/>
        <v>0</v>
      </c>
      <c r="Z470" s="14">
        <f t="shared" si="125"/>
        <v>0</v>
      </c>
    </row>
    <row r="471" spans="1:26" outlineLevel="2" x14ac:dyDescent="0.35">
      <c r="A471" s="9" t="s">
        <v>304</v>
      </c>
      <c r="B471" s="9" t="s">
        <v>30</v>
      </c>
      <c r="C471" s="9" t="s">
        <v>97</v>
      </c>
      <c r="D471" s="9" t="s">
        <v>112</v>
      </c>
      <c r="E471" s="9" t="s">
        <v>33</v>
      </c>
      <c r="F471" s="10" t="s">
        <v>34</v>
      </c>
      <c r="G471" s="9">
        <v>1120</v>
      </c>
      <c r="H471" s="9">
        <v>3480</v>
      </c>
      <c r="I471" s="11" t="s">
        <v>113</v>
      </c>
      <c r="J471" s="12">
        <v>540412</v>
      </c>
      <c r="K471" s="12">
        <v>540412</v>
      </c>
      <c r="L471" s="12">
        <v>0</v>
      </c>
      <c r="M471" s="13">
        <f t="shared" si="140"/>
        <v>540412</v>
      </c>
      <c r="N471" s="12">
        <v>0</v>
      </c>
      <c r="O471" s="12">
        <v>141885.06</v>
      </c>
      <c r="P471" s="12">
        <v>0</v>
      </c>
      <c r="Q471" s="12">
        <v>0</v>
      </c>
      <c r="R471" s="12">
        <v>0</v>
      </c>
      <c r="S471" s="12">
        <v>398526.94</v>
      </c>
      <c r="T471" s="12">
        <v>398526.94</v>
      </c>
      <c r="U471" s="12">
        <v>0</v>
      </c>
      <c r="V471" s="13">
        <f t="shared" si="141"/>
        <v>398526.94</v>
      </c>
      <c r="W471" s="14">
        <f t="shared" si="122"/>
        <v>0</v>
      </c>
      <c r="X471" s="14">
        <f t="shared" si="123"/>
        <v>0</v>
      </c>
      <c r="Y471" s="14">
        <f t="shared" si="124"/>
        <v>0.26254979534133216</v>
      </c>
      <c r="Z471" s="14">
        <f t="shared" si="125"/>
        <v>0.26254979534133216</v>
      </c>
    </row>
    <row r="472" spans="1:26" outlineLevel="2" x14ac:dyDescent="0.35">
      <c r="A472" s="9" t="s">
        <v>312</v>
      </c>
      <c r="B472" s="9" t="s">
        <v>30</v>
      </c>
      <c r="C472" s="9" t="s">
        <v>97</v>
      </c>
      <c r="D472" s="9" t="s">
        <v>112</v>
      </c>
      <c r="E472" s="9" t="s">
        <v>33</v>
      </c>
      <c r="F472" s="10" t="s">
        <v>34</v>
      </c>
      <c r="G472" s="9">
        <v>1120</v>
      </c>
      <c r="H472" s="9">
        <v>3480</v>
      </c>
      <c r="I472" s="11" t="s">
        <v>113</v>
      </c>
      <c r="J472" s="12">
        <v>151364900</v>
      </c>
      <c r="K472" s="37" t="s">
        <v>447</v>
      </c>
      <c r="L472" s="12">
        <v>0</v>
      </c>
      <c r="M472" s="40" t="str">
        <f t="shared" si="140"/>
        <v>0.00</v>
      </c>
      <c r="N472" s="12">
        <v>0</v>
      </c>
      <c r="O472" s="12">
        <v>0</v>
      </c>
      <c r="P472" s="12">
        <v>0</v>
      </c>
      <c r="Q472" s="12">
        <v>0</v>
      </c>
      <c r="R472" s="12">
        <v>0</v>
      </c>
      <c r="S472" s="12">
        <v>0</v>
      </c>
      <c r="T472" s="12">
        <v>0</v>
      </c>
      <c r="U472" s="12">
        <v>0</v>
      </c>
      <c r="V472" s="13">
        <f t="shared" si="141"/>
        <v>0</v>
      </c>
      <c r="W472" s="14">
        <v>0</v>
      </c>
      <c r="X472" s="14">
        <v>0</v>
      </c>
      <c r="Y472" s="14">
        <v>0</v>
      </c>
      <c r="Z472" s="14">
        <f t="shared" si="125"/>
        <v>0</v>
      </c>
    </row>
    <row r="473" spans="1:26" outlineLevel="2" x14ac:dyDescent="0.35">
      <c r="A473" s="9" t="s">
        <v>318</v>
      </c>
      <c r="B473" s="9" t="s">
        <v>30</v>
      </c>
      <c r="C473" s="9" t="s">
        <v>97</v>
      </c>
      <c r="D473" s="9" t="s">
        <v>112</v>
      </c>
      <c r="E473" s="9" t="s">
        <v>33</v>
      </c>
      <c r="F473" s="10" t="s">
        <v>34</v>
      </c>
      <c r="G473" s="9">
        <v>1120</v>
      </c>
      <c r="H473" s="9">
        <v>3480</v>
      </c>
      <c r="I473" s="11" t="s">
        <v>113</v>
      </c>
      <c r="J473" s="12">
        <v>1089722</v>
      </c>
      <c r="K473" s="12">
        <v>1089722</v>
      </c>
      <c r="L473" s="12">
        <v>505883</v>
      </c>
      <c r="M473" s="13">
        <f t="shared" si="140"/>
        <v>1089722</v>
      </c>
      <c r="N473" s="12">
        <v>0</v>
      </c>
      <c r="O473" s="12">
        <v>0.02</v>
      </c>
      <c r="P473" s="12">
        <v>0</v>
      </c>
      <c r="Q473" s="12">
        <v>583838.37</v>
      </c>
      <c r="R473" s="12">
        <v>583838.37</v>
      </c>
      <c r="S473" s="12">
        <v>0</v>
      </c>
      <c r="T473" s="12">
        <v>505883.61</v>
      </c>
      <c r="U473" s="12">
        <v>0</v>
      </c>
      <c r="V473" s="13">
        <f t="shared" si="141"/>
        <v>505883.61</v>
      </c>
      <c r="W473" s="14">
        <f t="shared" si="122"/>
        <v>0.53576817757189443</v>
      </c>
      <c r="X473" s="14">
        <f t="shared" si="123"/>
        <v>0.53576817757189443</v>
      </c>
      <c r="Y473" s="14">
        <f t="shared" si="124"/>
        <v>1.8353304787826621E-8</v>
      </c>
      <c r="Z473" s="14">
        <f t="shared" si="125"/>
        <v>0.5357681959251992</v>
      </c>
    </row>
    <row r="474" spans="1:26" outlineLevel="2" x14ac:dyDescent="0.35">
      <c r="A474" s="9" t="s">
        <v>320</v>
      </c>
      <c r="B474" s="9" t="s">
        <v>30</v>
      </c>
      <c r="C474" s="9" t="s">
        <v>97</v>
      </c>
      <c r="D474" s="9" t="s">
        <v>112</v>
      </c>
      <c r="E474" s="9" t="s">
        <v>33</v>
      </c>
      <c r="F474" s="10" t="s">
        <v>34</v>
      </c>
      <c r="G474" s="9">
        <v>1120</v>
      </c>
      <c r="H474" s="9">
        <v>3480</v>
      </c>
      <c r="I474" s="11" t="s">
        <v>113</v>
      </c>
      <c r="J474" s="12">
        <v>42977300</v>
      </c>
      <c r="K474" s="12">
        <v>42977300</v>
      </c>
      <c r="L474" s="12">
        <v>15871167.98</v>
      </c>
      <c r="M474" s="13">
        <f t="shared" si="140"/>
        <v>42977300</v>
      </c>
      <c r="N474" s="12">
        <v>0</v>
      </c>
      <c r="O474" s="12">
        <v>0.01</v>
      </c>
      <c r="P474" s="12">
        <v>0</v>
      </c>
      <c r="Q474" s="12">
        <v>12446695.529999999</v>
      </c>
      <c r="R474" s="12">
        <v>12446695.529999999</v>
      </c>
      <c r="S474" s="12">
        <v>14659436.48</v>
      </c>
      <c r="T474" s="12">
        <v>30530604.460000001</v>
      </c>
      <c r="U474" s="12">
        <v>0</v>
      </c>
      <c r="V474" s="13">
        <f t="shared" si="141"/>
        <v>30530604.460000001</v>
      </c>
      <c r="W474" s="14">
        <f t="shared" si="122"/>
        <v>0.28961092320829834</v>
      </c>
      <c r="X474" s="14">
        <f t="shared" si="123"/>
        <v>0.28961092320829834</v>
      </c>
      <c r="Y474" s="14">
        <f t="shared" si="124"/>
        <v>2.3268097344412051E-10</v>
      </c>
      <c r="Z474" s="14">
        <f t="shared" si="125"/>
        <v>0.28961092344097933</v>
      </c>
    </row>
    <row r="475" spans="1:26" outlineLevel="2" x14ac:dyDescent="0.35">
      <c r="A475" s="9" t="s">
        <v>326</v>
      </c>
      <c r="B475" s="9" t="s">
        <v>30</v>
      </c>
      <c r="C475" s="9" t="s">
        <v>97</v>
      </c>
      <c r="D475" s="9" t="s">
        <v>112</v>
      </c>
      <c r="E475" s="9" t="s">
        <v>33</v>
      </c>
      <c r="F475" s="10" t="s">
        <v>34</v>
      </c>
      <c r="G475" s="9">
        <v>1120</v>
      </c>
      <c r="H475" s="9">
        <v>3460</v>
      </c>
      <c r="I475" s="11" t="s">
        <v>113</v>
      </c>
      <c r="J475" s="12">
        <v>257496</v>
      </c>
      <c r="K475" s="12">
        <v>257496</v>
      </c>
      <c r="L475" s="12">
        <v>0</v>
      </c>
      <c r="M475" s="13">
        <f t="shared" si="140"/>
        <v>257496</v>
      </c>
      <c r="N475" s="12">
        <v>0</v>
      </c>
      <c r="O475" s="12">
        <v>0</v>
      </c>
      <c r="P475" s="12">
        <v>0</v>
      </c>
      <c r="Q475" s="12">
        <v>91928.43</v>
      </c>
      <c r="R475" s="12">
        <v>91928.43</v>
      </c>
      <c r="S475" s="12">
        <v>165567.57</v>
      </c>
      <c r="T475" s="12">
        <v>165567.57</v>
      </c>
      <c r="U475" s="12">
        <v>0</v>
      </c>
      <c r="V475" s="13">
        <f t="shared" si="141"/>
        <v>165567.57</v>
      </c>
      <c r="W475" s="14">
        <f t="shared" si="122"/>
        <v>0.35700915742380462</v>
      </c>
      <c r="X475" s="14">
        <f t="shared" si="123"/>
        <v>0.35700915742380462</v>
      </c>
      <c r="Y475" s="14">
        <f t="shared" si="124"/>
        <v>0</v>
      </c>
      <c r="Z475" s="14">
        <f t="shared" si="125"/>
        <v>0.35700915742380462</v>
      </c>
    </row>
    <row r="476" spans="1:26" outlineLevel="1" x14ac:dyDescent="0.35">
      <c r="A476" s="24"/>
      <c r="B476" s="24"/>
      <c r="C476" s="24"/>
      <c r="D476" s="24" t="s">
        <v>534</v>
      </c>
      <c r="E476" s="24"/>
      <c r="F476" s="25"/>
      <c r="G476" s="24"/>
      <c r="H476" s="24"/>
      <c r="I476" s="26"/>
      <c r="J476" s="27">
        <f t="shared" ref="J476:V476" si="142">SUBTOTAL(9,J466:J475)</f>
        <v>217322569</v>
      </c>
      <c r="K476" s="27">
        <f t="shared" si="142"/>
        <v>66341153</v>
      </c>
      <c r="L476" s="27">
        <f t="shared" si="142"/>
        <v>22334093.039999999</v>
      </c>
      <c r="M476" s="27">
        <f t="shared" si="142"/>
        <v>66341153</v>
      </c>
      <c r="N476" s="27">
        <f t="shared" si="142"/>
        <v>0</v>
      </c>
      <c r="O476" s="27">
        <f t="shared" si="142"/>
        <v>573983.77</v>
      </c>
      <c r="P476" s="27">
        <f t="shared" si="142"/>
        <v>0</v>
      </c>
      <c r="Q476" s="27">
        <f t="shared" si="142"/>
        <v>17797339.419999998</v>
      </c>
      <c r="R476" s="27">
        <f t="shared" si="142"/>
        <v>17797339.419999998</v>
      </c>
      <c r="S476" s="27">
        <f t="shared" si="142"/>
        <v>25635735.41</v>
      </c>
      <c r="T476" s="27">
        <f t="shared" si="142"/>
        <v>47969829.810000002</v>
      </c>
      <c r="U476" s="27">
        <f t="shared" si="142"/>
        <v>0</v>
      </c>
      <c r="V476" s="27">
        <f t="shared" si="142"/>
        <v>47969829.809999995</v>
      </c>
      <c r="W476" s="28">
        <f t="shared" si="122"/>
        <v>0.26826997444557527</v>
      </c>
      <c r="X476" s="28">
        <f t="shared" si="123"/>
        <v>0.26826997444557527</v>
      </c>
      <c r="Y476" s="28">
        <f t="shared" si="124"/>
        <v>8.6520017220683525E-3</v>
      </c>
      <c r="Z476" s="28">
        <f t="shared" si="125"/>
        <v>0.27692197616764364</v>
      </c>
    </row>
    <row r="477" spans="1:26" ht="26" outlineLevel="2" x14ac:dyDescent="0.35">
      <c r="A477" s="18" t="s">
        <v>29</v>
      </c>
      <c r="B477" s="18" t="s">
        <v>30</v>
      </c>
      <c r="C477" s="18" t="s">
        <v>97</v>
      </c>
      <c r="D477" s="18" t="s">
        <v>114</v>
      </c>
      <c r="E477" s="18" t="s">
        <v>33</v>
      </c>
      <c r="F477" s="19" t="s">
        <v>34</v>
      </c>
      <c r="G477" s="18">
        <v>1120</v>
      </c>
      <c r="H477" s="18">
        <v>3480</v>
      </c>
      <c r="I477" s="20" t="s">
        <v>115</v>
      </c>
      <c r="J477" s="21">
        <v>525000</v>
      </c>
      <c r="K477" s="21">
        <v>525000</v>
      </c>
      <c r="L477" s="21">
        <v>525000</v>
      </c>
      <c r="M477" s="22">
        <f>+K477</f>
        <v>525000</v>
      </c>
      <c r="N477" s="21">
        <v>0</v>
      </c>
      <c r="O477" s="21">
        <v>0</v>
      </c>
      <c r="P477" s="21">
        <v>0</v>
      </c>
      <c r="Q477" s="21">
        <v>0</v>
      </c>
      <c r="R477" s="21">
        <v>0</v>
      </c>
      <c r="S477" s="21">
        <v>0</v>
      </c>
      <c r="T477" s="21">
        <v>525000</v>
      </c>
      <c r="U477" s="21">
        <v>0</v>
      </c>
      <c r="V477" s="22">
        <f>+M477-N477-O477-P477-Q477</f>
        <v>525000</v>
      </c>
      <c r="W477" s="23">
        <f t="shared" si="122"/>
        <v>0</v>
      </c>
      <c r="X477" s="23">
        <f t="shared" si="123"/>
        <v>0</v>
      </c>
      <c r="Y477" s="23">
        <f t="shared" si="124"/>
        <v>0</v>
      </c>
      <c r="Z477" s="23">
        <f t="shared" si="125"/>
        <v>0</v>
      </c>
    </row>
    <row r="478" spans="1:26" ht="26" outlineLevel="2" x14ac:dyDescent="0.35">
      <c r="A478" s="9" t="s">
        <v>199</v>
      </c>
      <c r="B478" s="9" t="s">
        <v>30</v>
      </c>
      <c r="C478" s="9" t="s">
        <v>97</v>
      </c>
      <c r="D478" s="9" t="s">
        <v>114</v>
      </c>
      <c r="E478" s="9" t="s">
        <v>33</v>
      </c>
      <c r="F478" s="10" t="s">
        <v>34</v>
      </c>
      <c r="G478" s="9">
        <v>1120</v>
      </c>
      <c r="H478" s="9">
        <v>3480</v>
      </c>
      <c r="I478" s="11" t="s">
        <v>115</v>
      </c>
      <c r="J478" s="12">
        <v>1106514</v>
      </c>
      <c r="K478" s="12">
        <v>1106514</v>
      </c>
      <c r="L478" s="12">
        <v>0</v>
      </c>
      <c r="M478" s="13">
        <f>+K478</f>
        <v>1106514</v>
      </c>
      <c r="N478" s="12">
        <v>0</v>
      </c>
      <c r="O478" s="12">
        <v>306340.12</v>
      </c>
      <c r="P478" s="12">
        <v>0</v>
      </c>
      <c r="Q478" s="12">
        <v>494343.91</v>
      </c>
      <c r="R478" s="12">
        <v>494343.91</v>
      </c>
      <c r="S478" s="12">
        <v>305829.96999999997</v>
      </c>
      <c r="T478" s="12">
        <v>305829.96999999997</v>
      </c>
      <c r="U478" s="12">
        <v>0</v>
      </c>
      <c r="V478" s="13">
        <f>+M478-N478-O478-P478-Q478</f>
        <v>305829.97000000003</v>
      </c>
      <c r="W478" s="14">
        <f t="shared" si="122"/>
        <v>0.44675793528143337</v>
      </c>
      <c r="X478" s="14">
        <f t="shared" si="123"/>
        <v>0.44675793528143337</v>
      </c>
      <c r="Y478" s="14">
        <f t="shared" si="124"/>
        <v>0.27685155361793884</v>
      </c>
      <c r="Z478" s="14">
        <f t="shared" si="125"/>
        <v>0.72360948889937227</v>
      </c>
    </row>
    <row r="479" spans="1:26" ht="26" outlineLevel="2" x14ac:dyDescent="0.35">
      <c r="A479" s="9" t="s">
        <v>266</v>
      </c>
      <c r="B479" s="9" t="s">
        <v>295</v>
      </c>
      <c r="C479" s="9" t="s">
        <v>97</v>
      </c>
      <c r="D479" s="9" t="s">
        <v>114</v>
      </c>
      <c r="E479" s="9" t="s">
        <v>33</v>
      </c>
      <c r="F479" s="10" t="s">
        <v>34</v>
      </c>
      <c r="G479" s="9">
        <v>1120</v>
      </c>
      <c r="H479" s="9">
        <v>3480</v>
      </c>
      <c r="I479" s="11" t="s">
        <v>115</v>
      </c>
      <c r="J479" s="12">
        <v>950</v>
      </c>
      <c r="K479" s="12">
        <v>950</v>
      </c>
      <c r="L479" s="12">
        <v>0</v>
      </c>
      <c r="M479" s="13">
        <f>+K479</f>
        <v>950</v>
      </c>
      <c r="N479" s="12">
        <v>0</v>
      </c>
      <c r="O479" s="12">
        <v>0</v>
      </c>
      <c r="P479" s="12">
        <v>0</v>
      </c>
      <c r="Q479" s="12">
        <v>0</v>
      </c>
      <c r="R479" s="12">
        <v>0</v>
      </c>
      <c r="S479" s="12">
        <v>950</v>
      </c>
      <c r="T479" s="12">
        <v>950</v>
      </c>
      <c r="U479" s="12">
        <v>0</v>
      </c>
      <c r="V479" s="13">
        <f>+M479-N479-O479-P479-Q479</f>
        <v>950</v>
      </c>
      <c r="W479" s="14">
        <f t="shared" si="122"/>
        <v>0</v>
      </c>
      <c r="X479" s="14">
        <f t="shared" si="123"/>
        <v>0</v>
      </c>
      <c r="Y479" s="14">
        <f t="shared" si="124"/>
        <v>0</v>
      </c>
      <c r="Z479" s="14">
        <f t="shared" si="125"/>
        <v>0</v>
      </c>
    </row>
    <row r="480" spans="1:26" ht="26" outlineLevel="2" x14ac:dyDescent="0.35">
      <c r="A480" s="9" t="s">
        <v>320</v>
      </c>
      <c r="B480" s="9" t="s">
        <v>30</v>
      </c>
      <c r="C480" s="9" t="s">
        <v>97</v>
      </c>
      <c r="D480" s="9" t="s">
        <v>114</v>
      </c>
      <c r="E480" s="9" t="s">
        <v>33</v>
      </c>
      <c r="F480" s="10" t="s">
        <v>34</v>
      </c>
      <c r="G480" s="9">
        <v>1120</v>
      </c>
      <c r="H480" s="9">
        <v>3480</v>
      </c>
      <c r="I480" s="11" t="s">
        <v>115</v>
      </c>
      <c r="J480" s="12">
        <v>1914194</v>
      </c>
      <c r="K480" s="12">
        <v>1375295</v>
      </c>
      <c r="L480" s="12">
        <v>956</v>
      </c>
      <c r="M480" s="13">
        <f>+K480</f>
        <v>1375295</v>
      </c>
      <c r="N480" s="12">
        <v>0</v>
      </c>
      <c r="O480" s="12">
        <v>296637.12</v>
      </c>
      <c r="P480" s="12">
        <v>0</v>
      </c>
      <c r="Q480" s="12">
        <v>256953.97</v>
      </c>
      <c r="R480" s="12">
        <v>256953.97</v>
      </c>
      <c r="S480" s="12">
        <v>820747.91</v>
      </c>
      <c r="T480" s="12">
        <v>821703.91</v>
      </c>
      <c r="U480" s="12">
        <v>0</v>
      </c>
      <c r="V480" s="13">
        <f>+M480-N480-O480-P480-Q480</f>
        <v>821703.90999999992</v>
      </c>
      <c r="W480" s="14">
        <f t="shared" si="122"/>
        <v>0.18683552983178153</v>
      </c>
      <c r="X480" s="14">
        <f t="shared" si="123"/>
        <v>0.18683552983178153</v>
      </c>
      <c r="Y480" s="14">
        <f t="shared" si="124"/>
        <v>0.21568981200397006</v>
      </c>
      <c r="Z480" s="14">
        <f t="shared" si="125"/>
        <v>0.40252534183575162</v>
      </c>
    </row>
    <row r="481" spans="1:26" outlineLevel="1" x14ac:dyDescent="0.35">
      <c r="A481" s="24"/>
      <c r="B481" s="24"/>
      <c r="C481" s="24"/>
      <c r="D481" s="24" t="s">
        <v>535</v>
      </c>
      <c r="E481" s="24"/>
      <c r="F481" s="25"/>
      <c r="G481" s="24"/>
      <c r="H481" s="24"/>
      <c r="I481" s="26"/>
      <c r="J481" s="27">
        <f t="shared" ref="J481:V481" si="143">SUBTOTAL(9,J477:J480)</f>
        <v>3546658</v>
      </c>
      <c r="K481" s="27">
        <f t="shared" si="143"/>
        <v>3007759</v>
      </c>
      <c r="L481" s="27">
        <f t="shared" si="143"/>
        <v>525956</v>
      </c>
      <c r="M481" s="27">
        <f t="shared" si="143"/>
        <v>3007759</v>
      </c>
      <c r="N481" s="27">
        <f t="shared" si="143"/>
        <v>0</v>
      </c>
      <c r="O481" s="27">
        <f t="shared" si="143"/>
        <v>602977.24</v>
      </c>
      <c r="P481" s="27">
        <f t="shared" si="143"/>
        <v>0</v>
      </c>
      <c r="Q481" s="27">
        <f t="shared" si="143"/>
        <v>751297.88</v>
      </c>
      <c r="R481" s="27">
        <f t="shared" si="143"/>
        <v>751297.88</v>
      </c>
      <c r="S481" s="27">
        <f t="shared" si="143"/>
        <v>1127527.8799999999</v>
      </c>
      <c r="T481" s="27">
        <f t="shared" si="143"/>
        <v>1653483.88</v>
      </c>
      <c r="U481" s="27">
        <f t="shared" si="143"/>
        <v>0</v>
      </c>
      <c r="V481" s="27">
        <f t="shared" si="143"/>
        <v>1653483.88</v>
      </c>
      <c r="W481" s="28">
        <f t="shared" si="122"/>
        <v>0.24978659526910235</v>
      </c>
      <c r="X481" s="28">
        <f t="shared" si="123"/>
        <v>0.24978659526910235</v>
      </c>
      <c r="Y481" s="28">
        <f t="shared" si="124"/>
        <v>0.20047392094911859</v>
      </c>
      <c r="Z481" s="28">
        <f t="shared" si="125"/>
        <v>0.45026051621822094</v>
      </c>
    </row>
    <row r="482" spans="1:26" outlineLevel="2" x14ac:dyDescent="0.35">
      <c r="A482" s="18" t="s">
        <v>29</v>
      </c>
      <c r="B482" s="18" t="s">
        <v>30</v>
      </c>
      <c r="C482" s="18" t="s">
        <v>97</v>
      </c>
      <c r="D482" s="18" t="s">
        <v>116</v>
      </c>
      <c r="E482" s="18" t="s">
        <v>33</v>
      </c>
      <c r="F482" s="19" t="s">
        <v>34</v>
      </c>
      <c r="G482" s="18">
        <v>1120</v>
      </c>
      <c r="H482" s="18">
        <v>3480</v>
      </c>
      <c r="I482" s="20" t="s">
        <v>117</v>
      </c>
      <c r="J482" s="21">
        <v>10147373</v>
      </c>
      <c r="K482" s="21">
        <v>10147373</v>
      </c>
      <c r="L482" s="21">
        <v>3956153</v>
      </c>
      <c r="M482" s="22">
        <f t="shared" ref="M482:M491" si="144">+K482</f>
        <v>10147373</v>
      </c>
      <c r="N482" s="21">
        <v>0</v>
      </c>
      <c r="O482" s="21">
        <v>0</v>
      </c>
      <c r="P482" s="21">
        <v>0</v>
      </c>
      <c r="Q482" s="21">
        <v>3921729</v>
      </c>
      <c r="R482" s="21">
        <v>3921729</v>
      </c>
      <c r="S482" s="21">
        <v>2269491</v>
      </c>
      <c r="T482" s="21">
        <v>6225644</v>
      </c>
      <c r="U482" s="21">
        <v>0</v>
      </c>
      <c r="V482" s="22">
        <f t="shared" ref="V482:V491" si="145">+M482-N482-O482-P482-Q482</f>
        <v>6225644</v>
      </c>
      <c r="W482" s="23">
        <f t="shared" si="122"/>
        <v>0.38647726855019521</v>
      </c>
      <c r="X482" s="23">
        <f t="shared" si="123"/>
        <v>0.38647726855019521</v>
      </c>
      <c r="Y482" s="23">
        <f t="shared" si="124"/>
        <v>0</v>
      </c>
      <c r="Z482" s="23">
        <f t="shared" si="125"/>
        <v>0.38647726855019521</v>
      </c>
    </row>
    <row r="483" spans="1:26" outlineLevel="2" x14ac:dyDescent="0.35">
      <c r="A483" s="9" t="s">
        <v>199</v>
      </c>
      <c r="B483" s="9" t="s">
        <v>30</v>
      </c>
      <c r="C483" s="9" t="s">
        <v>97</v>
      </c>
      <c r="D483" s="9" t="s">
        <v>116</v>
      </c>
      <c r="E483" s="9" t="s">
        <v>33</v>
      </c>
      <c r="F483" s="10" t="s">
        <v>34</v>
      </c>
      <c r="G483" s="9">
        <v>1120</v>
      </c>
      <c r="H483" s="9">
        <v>3480</v>
      </c>
      <c r="I483" s="11" t="s">
        <v>117</v>
      </c>
      <c r="J483" s="12">
        <v>18406942</v>
      </c>
      <c r="K483" s="12">
        <v>18406942</v>
      </c>
      <c r="L483" s="12">
        <v>509900</v>
      </c>
      <c r="M483" s="13">
        <f t="shared" si="144"/>
        <v>18406942</v>
      </c>
      <c r="N483" s="12">
        <v>0</v>
      </c>
      <c r="O483" s="12">
        <v>1440668.64</v>
      </c>
      <c r="P483" s="12">
        <v>0</v>
      </c>
      <c r="Q483" s="12">
        <v>10521749.92</v>
      </c>
      <c r="R483" s="12">
        <v>10521749.92</v>
      </c>
      <c r="S483" s="12">
        <v>5934623.4400000004</v>
      </c>
      <c r="T483" s="12">
        <v>6444523.4400000004</v>
      </c>
      <c r="U483" s="12">
        <v>0</v>
      </c>
      <c r="V483" s="13">
        <f t="shared" si="145"/>
        <v>6444523.4399999995</v>
      </c>
      <c r="W483" s="14">
        <f t="shared" si="122"/>
        <v>0.57161857303619468</v>
      </c>
      <c r="X483" s="14">
        <f t="shared" si="123"/>
        <v>0.57161857303619468</v>
      </c>
      <c r="Y483" s="14">
        <f t="shared" si="124"/>
        <v>7.8267679661292999E-2</v>
      </c>
      <c r="Z483" s="14">
        <f t="shared" si="125"/>
        <v>0.64988625269748768</v>
      </c>
    </row>
    <row r="484" spans="1:26" outlineLevel="2" x14ac:dyDescent="0.35">
      <c r="A484" s="9" t="s">
        <v>266</v>
      </c>
      <c r="B484" s="9" t="s">
        <v>267</v>
      </c>
      <c r="C484" s="9" t="s">
        <v>97</v>
      </c>
      <c r="D484" s="9" t="s">
        <v>116</v>
      </c>
      <c r="E484" s="9" t="s">
        <v>33</v>
      </c>
      <c r="F484" s="10" t="s">
        <v>34</v>
      </c>
      <c r="G484" s="9">
        <v>1120</v>
      </c>
      <c r="H484" s="9">
        <v>3480</v>
      </c>
      <c r="I484" s="11" t="s">
        <v>117</v>
      </c>
      <c r="J484" s="12">
        <v>600000</v>
      </c>
      <c r="K484" s="12">
        <v>687068</v>
      </c>
      <c r="L484" s="12">
        <v>0</v>
      </c>
      <c r="M484" s="13">
        <f t="shared" si="144"/>
        <v>687068</v>
      </c>
      <c r="N484" s="12">
        <v>0</v>
      </c>
      <c r="O484" s="12">
        <v>0</v>
      </c>
      <c r="P484" s="12">
        <v>0</v>
      </c>
      <c r="Q484" s="12">
        <v>127068.5</v>
      </c>
      <c r="R484" s="12">
        <v>127068.5</v>
      </c>
      <c r="S484" s="12">
        <v>559999.5</v>
      </c>
      <c r="T484" s="12">
        <v>559999.5</v>
      </c>
      <c r="U484" s="12">
        <v>0</v>
      </c>
      <c r="V484" s="13">
        <f t="shared" si="145"/>
        <v>559999.5</v>
      </c>
      <c r="W484" s="14">
        <f t="shared" si="122"/>
        <v>0.18494312062270402</v>
      </c>
      <c r="X484" s="14">
        <f t="shared" si="123"/>
        <v>0.18494312062270402</v>
      </c>
      <c r="Y484" s="14">
        <f t="shared" si="124"/>
        <v>0</v>
      </c>
      <c r="Z484" s="14">
        <f t="shared" si="125"/>
        <v>0.18494312062270402</v>
      </c>
    </row>
    <row r="485" spans="1:26" outlineLevel="2" x14ac:dyDescent="0.35">
      <c r="A485" s="9" t="s">
        <v>266</v>
      </c>
      <c r="B485" s="9" t="s">
        <v>268</v>
      </c>
      <c r="C485" s="9" t="s">
        <v>97</v>
      </c>
      <c r="D485" s="9" t="s">
        <v>116</v>
      </c>
      <c r="E485" s="9" t="s">
        <v>33</v>
      </c>
      <c r="F485" s="10" t="s">
        <v>34</v>
      </c>
      <c r="G485" s="9">
        <v>1120</v>
      </c>
      <c r="H485" s="9">
        <v>3480</v>
      </c>
      <c r="I485" s="11" t="s">
        <v>117</v>
      </c>
      <c r="J485" s="12">
        <v>60000000</v>
      </c>
      <c r="K485" s="12">
        <v>60000000</v>
      </c>
      <c r="L485" s="12">
        <v>1327820</v>
      </c>
      <c r="M485" s="13">
        <f t="shared" si="144"/>
        <v>60000000</v>
      </c>
      <c r="N485" s="12">
        <v>0</v>
      </c>
      <c r="O485" s="12">
        <v>8250000</v>
      </c>
      <c r="P485" s="12">
        <v>0</v>
      </c>
      <c r="Q485" s="12">
        <v>40373880</v>
      </c>
      <c r="R485" s="12">
        <v>38283880</v>
      </c>
      <c r="S485" s="12">
        <v>10048300</v>
      </c>
      <c r="T485" s="12">
        <v>11376120</v>
      </c>
      <c r="U485" s="12">
        <v>0</v>
      </c>
      <c r="V485" s="13">
        <f t="shared" si="145"/>
        <v>11376120</v>
      </c>
      <c r="W485" s="14">
        <f t="shared" ref="W485:W548" si="146">+IF(K485=0,0,Q485/K485)</f>
        <v>0.672898</v>
      </c>
      <c r="X485" s="14">
        <f t="shared" ref="X485:X548" si="147">+IF(M485=0,0,Q485/M485)</f>
        <v>0.672898</v>
      </c>
      <c r="Y485" s="14">
        <f t="shared" ref="Y485:Y548" si="148">+IF(M485=0,0,(N485+O485+P485)/M485)</f>
        <v>0.13750000000000001</v>
      </c>
      <c r="Z485" s="14">
        <f t="shared" ref="Z485:Z548" si="149">+X485+Y485</f>
        <v>0.81039799999999995</v>
      </c>
    </row>
    <row r="486" spans="1:26" outlineLevel="2" x14ac:dyDescent="0.35">
      <c r="A486" s="9" t="s">
        <v>266</v>
      </c>
      <c r="B486" s="9" t="s">
        <v>295</v>
      </c>
      <c r="C486" s="9" t="s">
        <v>97</v>
      </c>
      <c r="D486" s="9" t="s">
        <v>116</v>
      </c>
      <c r="E486" s="9" t="s">
        <v>33</v>
      </c>
      <c r="F486" s="10" t="s">
        <v>34</v>
      </c>
      <c r="G486" s="9">
        <v>1120</v>
      </c>
      <c r="H486" s="9">
        <v>3480</v>
      </c>
      <c r="I486" s="11" t="s">
        <v>117</v>
      </c>
      <c r="J486" s="12">
        <v>379956</v>
      </c>
      <c r="K486" s="12">
        <v>379956</v>
      </c>
      <c r="L486" s="12">
        <v>0</v>
      </c>
      <c r="M486" s="13">
        <f t="shared" si="144"/>
        <v>379956</v>
      </c>
      <c r="N486" s="12">
        <v>0</v>
      </c>
      <c r="O486" s="12">
        <v>0</v>
      </c>
      <c r="P486" s="12">
        <v>0</v>
      </c>
      <c r="Q486" s="12">
        <v>0</v>
      </c>
      <c r="R486" s="12">
        <v>0</v>
      </c>
      <c r="S486" s="12">
        <v>379956</v>
      </c>
      <c r="T486" s="12">
        <v>379956</v>
      </c>
      <c r="U486" s="12">
        <v>0</v>
      </c>
      <c r="V486" s="13">
        <f t="shared" si="145"/>
        <v>379956</v>
      </c>
      <c r="W486" s="14">
        <f t="shared" si="146"/>
        <v>0</v>
      </c>
      <c r="X486" s="14">
        <f t="shared" si="147"/>
        <v>0</v>
      </c>
      <c r="Y486" s="14">
        <f t="shared" si="148"/>
        <v>0</v>
      </c>
      <c r="Z486" s="14">
        <f t="shared" si="149"/>
        <v>0</v>
      </c>
    </row>
    <row r="487" spans="1:26" outlineLevel="2" x14ac:dyDescent="0.35">
      <c r="A487" s="9" t="s">
        <v>304</v>
      </c>
      <c r="B487" s="9" t="s">
        <v>30</v>
      </c>
      <c r="C487" s="9" t="s">
        <v>97</v>
      </c>
      <c r="D487" s="9" t="s">
        <v>116</v>
      </c>
      <c r="E487" s="9" t="s">
        <v>33</v>
      </c>
      <c r="F487" s="10" t="s">
        <v>34</v>
      </c>
      <c r="G487" s="9">
        <v>1120</v>
      </c>
      <c r="H487" s="9">
        <v>3480</v>
      </c>
      <c r="I487" s="11" t="s">
        <v>117</v>
      </c>
      <c r="J487" s="12">
        <v>2052475</v>
      </c>
      <c r="K487" s="12">
        <v>2052475</v>
      </c>
      <c r="L487" s="12">
        <v>102975</v>
      </c>
      <c r="M487" s="13">
        <f t="shared" si="144"/>
        <v>2052475</v>
      </c>
      <c r="N487" s="12">
        <v>0</v>
      </c>
      <c r="O487" s="12">
        <v>87729.14</v>
      </c>
      <c r="P487" s="12">
        <v>0</v>
      </c>
      <c r="Q487" s="12">
        <v>858087.64</v>
      </c>
      <c r="R487" s="12">
        <v>858087.64</v>
      </c>
      <c r="S487" s="12">
        <v>1003683.22</v>
      </c>
      <c r="T487" s="12">
        <v>1106658.22</v>
      </c>
      <c r="U487" s="12">
        <v>0</v>
      </c>
      <c r="V487" s="13">
        <f t="shared" si="145"/>
        <v>1106658.2200000002</v>
      </c>
      <c r="W487" s="14">
        <f t="shared" si="146"/>
        <v>0.41807458799741776</v>
      </c>
      <c r="X487" s="14">
        <f t="shared" si="147"/>
        <v>0.41807458799741776</v>
      </c>
      <c r="Y487" s="14">
        <f t="shared" si="148"/>
        <v>4.2743097967088514E-2</v>
      </c>
      <c r="Z487" s="14">
        <f t="shared" si="149"/>
        <v>0.46081768596450629</v>
      </c>
    </row>
    <row r="488" spans="1:26" outlineLevel="2" x14ac:dyDescent="0.35">
      <c r="A488" s="9" t="s">
        <v>312</v>
      </c>
      <c r="B488" s="9" t="s">
        <v>30</v>
      </c>
      <c r="C488" s="9" t="s">
        <v>97</v>
      </c>
      <c r="D488" s="9" t="s">
        <v>116</v>
      </c>
      <c r="E488" s="9" t="s">
        <v>33</v>
      </c>
      <c r="F488" s="10" t="s">
        <v>34</v>
      </c>
      <c r="G488" s="9">
        <v>1120</v>
      </c>
      <c r="H488" s="9">
        <v>3480</v>
      </c>
      <c r="I488" s="11" t="s">
        <v>117</v>
      </c>
      <c r="J488" s="12">
        <v>191600</v>
      </c>
      <c r="K488" s="12">
        <v>5591600</v>
      </c>
      <c r="L488" s="12">
        <v>5403200</v>
      </c>
      <c r="M488" s="13">
        <f t="shared" si="144"/>
        <v>5591600</v>
      </c>
      <c r="N488" s="12">
        <v>0</v>
      </c>
      <c r="O488" s="12">
        <v>0</v>
      </c>
      <c r="P488" s="12">
        <v>0</v>
      </c>
      <c r="Q488" s="12">
        <v>146013.29999999999</v>
      </c>
      <c r="R488" s="12">
        <v>146013.29999999999</v>
      </c>
      <c r="S488" s="12">
        <v>42386.7</v>
      </c>
      <c r="T488" s="12">
        <v>5445586.7000000002</v>
      </c>
      <c r="U488" s="12">
        <v>0</v>
      </c>
      <c r="V488" s="13">
        <f t="shared" si="145"/>
        <v>5445586.7000000002</v>
      </c>
      <c r="W488" s="14">
        <f t="shared" si="146"/>
        <v>2.6112973030975033E-2</v>
      </c>
      <c r="X488" s="14">
        <f t="shared" si="147"/>
        <v>2.6112973030975033E-2</v>
      </c>
      <c r="Y488" s="14">
        <f t="shared" si="148"/>
        <v>0</v>
      </c>
      <c r="Z488" s="14">
        <f t="shared" si="149"/>
        <v>2.6112973030975033E-2</v>
      </c>
    </row>
    <row r="489" spans="1:26" outlineLevel="2" x14ac:dyDescent="0.35">
      <c r="A489" s="9" t="s">
        <v>318</v>
      </c>
      <c r="B489" s="9" t="s">
        <v>30</v>
      </c>
      <c r="C489" s="9" t="s">
        <v>97</v>
      </c>
      <c r="D489" s="9" t="s">
        <v>116</v>
      </c>
      <c r="E489" s="9" t="s">
        <v>33</v>
      </c>
      <c r="F489" s="10" t="s">
        <v>34</v>
      </c>
      <c r="G489" s="9">
        <v>1120</v>
      </c>
      <c r="H489" s="9">
        <v>3480</v>
      </c>
      <c r="I489" s="11" t="s">
        <v>117</v>
      </c>
      <c r="J489" s="12">
        <v>32394000</v>
      </c>
      <c r="K489" s="12">
        <v>32394000</v>
      </c>
      <c r="L489" s="12">
        <v>15316303.960000001</v>
      </c>
      <c r="M489" s="13">
        <f t="shared" si="144"/>
        <v>32394000</v>
      </c>
      <c r="N489" s="12">
        <v>0</v>
      </c>
      <c r="O489" s="12">
        <v>1728486.39</v>
      </c>
      <c r="P489" s="12">
        <v>0</v>
      </c>
      <c r="Q489" s="12">
        <v>15349209.65</v>
      </c>
      <c r="R489" s="12">
        <v>15349209.65</v>
      </c>
      <c r="S489" s="12">
        <v>0</v>
      </c>
      <c r="T489" s="12">
        <v>15316303.960000001</v>
      </c>
      <c r="U489" s="12">
        <v>0</v>
      </c>
      <c r="V489" s="13">
        <f t="shared" si="145"/>
        <v>15316303.959999999</v>
      </c>
      <c r="W489" s="14">
        <f t="shared" si="146"/>
        <v>0.47382878465147871</v>
      </c>
      <c r="X489" s="14">
        <f t="shared" si="147"/>
        <v>0.47382878465147871</v>
      </c>
      <c r="Y489" s="14">
        <f t="shared" si="148"/>
        <v>5.3358226523430259E-2</v>
      </c>
      <c r="Z489" s="14">
        <f t="shared" si="149"/>
        <v>0.52718701117490896</v>
      </c>
    </row>
    <row r="490" spans="1:26" outlineLevel="2" x14ac:dyDescent="0.35">
      <c r="A490" s="9" t="s">
        <v>320</v>
      </c>
      <c r="B490" s="9" t="s">
        <v>30</v>
      </c>
      <c r="C490" s="9" t="s">
        <v>97</v>
      </c>
      <c r="D490" s="9" t="s">
        <v>116</v>
      </c>
      <c r="E490" s="9" t="s">
        <v>33</v>
      </c>
      <c r="F490" s="10" t="s">
        <v>34</v>
      </c>
      <c r="G490" s="9">
        <v>1120</v>
      </c>
      <c r="H490" s="9">
        <v>3480</v>
      </c>
      <c r="I490" s="11" t="s">
        <v>117</v>
      </c>
      <c r="J490" s="12">
        <v>62093574</v>
      </c>
      <c r="K490" s="12">
        <v>62093574</v>
      </c>
      <c r="L490" s="12">
        <v>11025078.07</v>
      </c>
      <c r="M490" s="13">
        <f t="shared" si="144"/>
        <v>62093574</v>
      </c>
      <c r="N490" s="12">
        <v>0</v>
      </c>
      <c r="O490" s="12">
        <v>0</v>
      </c>
      <c r="P490" s="12">
        <v>0</v>
      </c>
      <c r="Q490" s="12">
        <v>33858671.75</v>
      </c>
      <c r="R490" s="12">
        <v>33858671.75</v>
      </c>
      <c r="S490" s="12">
        <v>17209824.18</v>
      </c>
      <c r="T490" s="12">
        <v>28234902.25</v>
      </c>
      <c r="U490" s="12">
        <v>0</v>
      </c>
      <c r="V490" s="13">
        <f t="shared" si="145"/>
        <v>28234902.25</v>
      </c>
      <c r="W490" s="14">
        <f t="shared" si="146"/>
        <v>0.54528463364018953</v>
      </c>
      <c r="X490" s="14">
        <f t="shared" si="147"/>
        <v>0.54528463364018953</v>
      </c>
      <c r="Y490" s="14">
        <f t="shared" si="148"/>
        <v>0</v>
      </c>
      <c r="Z490" s="14">
        <f t="shared" si="149"/>
        <v>0.54528463364018953</v>
      </c>
    </row>
    <row r="491" spans="1:26" outlineLevel="2" x14ac:dyDescent="0.35">
      <c r="A491" s="9" t="s">
        <v>326</v>
      </c>
      <c r="B491" s="9" t="s">
        <v>30</v>
      </c>
      <c r="C491" s="9" t="s">
        <v>97</v>
      </c>
      <c r="D491" s="9" t="s">
        <v>116</v>
      </c>
      <c r="E491" s="9" t="s">
        <v>33</v>
      </c>
      <c r="F491" s="10" t="s">
        <v>34</v>
      </c>
      <c r="G491" s="9">
        <v>1120</v>
      </c>
      <c r="H491" s="9">
        <v>3460</v>
      </c>
      <c r="I491" s="11" t="s">
        <v>117</v>
      </c>
      <c r="J491" s="12">
        <v>585804</v>
      </c>
      <c r="K491" s="12">
        <v>585804</v>
      </c>
      <c r="L491" s="12">
        <v>0</v>
      </c>
      <c r="M491" s="13">
        <f t="shared" si="144"/>
        <v>585804</v>
      </c>
      <c r="N491" s="12">
        <v>0</v>
      </c>
      <c r="O491" s="12">
        <v>0</v>
      </c>
      <c r="P491" s="12">
        <v>0</v>
      </c>
      <c r="Q491" s="12">
        <v>404941.32</v>
      </c>
      <c r="R491" s="12">
        <v>404941.32</v>
      </c>
      <c r="S491" s="12">
        <v>180862.68</v>
      </c>
      <c r="T491" s="12">
        <v>180862.68</v>
      </c>
      <c r="U491" s="12">
        <v>0</v>
      </c>
      <c r="V491" s="13">
        <f t="shared" si="145"/>
        <v>180862.68</v>
      </c>
      <c r="W491" s="14">
        <f t="shared" si="146"/>
        <v>0.69125734887436752</v>
      </c>
      <c r="X491" s="14">
        <f t="shared" si="147"/>
        <v>0.69125734887436752</v>
      </c>
      <c r="Y491" s="14">
        <f t="shared" si="148"/>
        <v>0</v>
      </c>
      <c r="Z491" s="14">
        <f t="shared" si="149"/>
        <v>0.69125734887436752</v>
      </c>
    </row>
    <row r="492" spans="1:26" outlineLevel="1" x14ac:dyDescent="0.35">
      <c r="A492" s="24"/>
      <c r="B492" s="24"/>
      <c r="C492" s="24"/>
      <c r="D492" s="24" t="s">
        <v>536</v>
      </c>
      <c r="E492" s="24"/>
      <c r="F492" s="25"/>
      <c r="G492" s="24"/>
      <c r="H492" s="24"/>
      <c r="I492" s="26"/>
      <c r="J492" s="27">
        <f t="shared" ref="J492:V492" si="150">SUBTOTAL(9,J482:J491)</f>
        <v>186851724</v>
      </c>
      <c r="K492" s="27">
        <f t="shared" si="150"/>
        <v>192338792</v>
      </c>
      <c r="L492" s="27">
        <f t="shared" si="150"/>
        <v>37641430.030000001</v>
      </c>
      <c r="M492" s="27">
        <f t="shared" si="150"/>
        <v>192338792</v>
      </c>
      <c r="N492" s="27">
        <f t="shared" si="150"/>
        <v>0</v>
      </c>
      <c r="O492" s="27">
        <f t="shared" si="150"/>
        <v>11506884.170000002</v>
      </c>
      <c r="P492" s="27">
        <f t="shared" si="150"/>
        <v>0</v>
      </c>
      <c r="Q492" s="27">
        <f t="shared" si="150"/>
        <v>105561351.08</v>
      </c>
      <c r="R492" s="27">
        <f t="shared" si="150"/>
        <v>103471351.08</v>
      </c>
      <c r="S492" s="27">
        <f t="shared" si="150"/>
        <v>37629126.719999999</v>
      </c>
      <c r="T492" s="27">
        <f t="shared" si="150"/>
        <v>75270556.75</v>
      </c>
      <c r="U492" s="27">
        <f t="shared" si="150"/>
        <v>0</v>
      </c>
      <c r="V492" s="27">
        <f t="shared" si="150"/>
        <v>75270556.75</v>
      </c>
      <c r="W492" s="28">
        <f t="shared" si="146"/>
        <v>0.54883026966291848</v>
      </c>
      <c r="X492" s="28">
        <f t="shared" si="147"/>
        <v>0.54883026966291848</v>
      </c>
      <c r="Y492" s="28">
        <f t="shared" si="148"/>
        <v>5.98261226991589E-2</v>
      </c>
      <c r="Z492" s="28">
        <f t="shared" si="149"/>
        <v>0.60865639236207736</v>
      </c>
    </row>
    <row r="493" spans="1:26" outlineLevel="2" x14ac:dyDescent="0.35">
      <c r="A493" s="18" t="s">
        <v>29</v>
      </c>
      <c r="B493" s="18" t="s">
        <v>30</v>
      </c>
      <c r="C493" s="18" t="s">
        <v>97</v>
      </c>
      <c r="D493" s="18" t="s">
        <v>118</v>
      </c>
      <c r="E493" s="18" t="s">
        <v>33</v>
      </c>
      <c r="F493" s="19" t="s">
        <v>34</v>
      </c>
      <c r="G493" s="18">
        <v>1120</v>
      </c>
      <c r="H493" s="18">
        <v>3480</v>
      </c>
      <c r="I493" s="20" t="s">
        <v>119</v>
      </c>
      <c r="J493" s="21">
        <v>2815000</v>
      </c>
      <c r="K493" s="21">
        <v>2065000</v>
      </c>
      <c r="L493" s="21">
        <v>1795498</v>
      </c>
      <c r="M493" s="22">
        <f>+K493</f>
        <v>2065000</v>
      </c>
      <c r="N493" s="21">
        <v>0</v>
      </c>
      <c r="O493" s="21">
        <v>0</v>
      </c>
      <c r="P493" s="21">
        <v>0</v>
      </c>
      <c r="Q493" s="21">
        <v>269501.95</v>
      </c>
      <c r="R493" s="21">
        <v>269501.95</v>
      </c>
      <c r="S493" s="21">
        <v>0.05</v>
      </c>
      <c r="T493" s="21">
        <v>1795498.05</v>
      </c>
      <c r="U493" s="21">
        <v>0</v>
      </c>
      <c r="V493" s="22">
        <f>+M493-N493-O493-P493-Q493</f>
        <v>1795498.05</v>
      </c>
      <c r="W493" s="23">
        <f t="shared" si="146"/>
        <v>0.13050941888619855</v>
      </c>
      <c r="X493" s="23">
        <f t="shared" si="147"/>
        <v>0.13050941888619855</v>
      </c>
      <c r="Y493" s="23">
        <f t="shared" si="148"/>
        <v>0</v>
      </c>
      <c r="Z493" s="23">
        <f t="shared" si="149"/>
        <v>0.13050941888619855</v>
      </c>
    </row>
    <row r="494" spans="1:26" outlineLevel="2" x14ac:dyDescent="0.35">
      <c r="A494" s="9" t="s">
        <v>199</v>
      </c>
      <c r="B494" s="9" t="s">
        <v>30</v>
      </c>
      <c r="C494" s="9" t="s">
        <v>97</v>
      </c>
      <c r="D494" s="9" t="s">
        <v>118</v>
      </c>
      <c r="E494" s="9" t="s">
        <v>33</v>
      </c>
      <c r="F494" s="10" t="s">
        <v>34</v>
      </c>
      <c r="G494" s="9">
        <v>1120</v>
      </c>
      <c r="H494" s="9">
        <v>3480</v>
      </c>
      <c r="I494" s="11" t="s">
        <v>119</v>
      </c>
      <c r="J494" s="12">
        <v>1000000</v>
      </c>
      <c r="K494" s="37" t="s">
        <v>447</v>
      </c>
      <c r="L494" s="12">
        <v>0</v>
      </c>
      <c r="M494" s="40" t="str">
        <f>+K494</f>
        <v>0.00</v>
      </c>
      <c r="N494" s="12">
        <v>0</v>
      </c>
      <c r="O494" s="12">
        <v>0</v>
      </c>
      <c r="P494" s="12">
        <v>0</v>
      </c>
      <c r="Q494" s="12">
        <v>0</v>
      </c>
      <c r="R494" s="12">
        <v>0</v>
      </c>
      <c r="S494" s="12">
        <v>0</v>
      </c>
      <c r="T494" s="12">
        <v>0</v>
      </c>
      <c r="U494" s="12">
        <v>0</v>
      </c>
      <c r="V494" s="13">
        <f>+M494-N494-O494-P494-Q494</f>
        <v>0</v>
      </c>
      <c r="W494" s="14">
        <v>0</v>
      </c>
      <c r="X494" s="14">
        <v>0</v>
      </c>
      <c r="Y494" s="14">
        <v>0</v>
      </c>
      <c r="Z494" s="14">
        <f t="shared" si="149"/>
        <v>0</v>
      </c>
    </row>
    <row r="495" spans="1:26" outlineLevel="2" x14ac:dyDescent="0.35">
      <c r="A495" s="9" t="s">
        <v>266</v>
      </c>
      <c r="B495" s="9" t="s">
        <v>268</v>
      </c>
      <c r="C495" s="9" t="s">
        <v>97</v>
      </c>
      <c r="D495" s="9" t="s">
        <v>118</v>
      </c>
      <c r="E495" s="9" t="s">
        <v>33</v>
      </c>
      <c r="F495" s="10" t="s">
        <v>34</v>
      </c>
      <c r="G495" s="9">
        <v>1120</v>
      </c>
      <c r="H495" s="9">
        <v>3480</v>
      </c>
      <c r="I495" s="11" t="s">
        <v>119</v>
      </c>
      <c r="J495" s="12">
        <v>121400000</v>
      </c>
      <c r="K495" s="12">
        <v>121400000</v>
      </c>
      <c r="L495" s="12">
        <v>0</v>
      </c>
      <c r="M495" s="13">
        <f>+K495</f>
        <v>121400000</v>
      </c>
      <c r="N495" s="12">
        <v>0</v>
      </c>
      <c r="O495" s="12">
        <v>68859486.530000001</v>
      </c>
      <c r="P495" s="12">
        <v>0</v>
      </c>
      <c r="Q495" s="12">
        <v>12872960</v>
      </c>
      <c r="R495" s="12">
        <v>12872960</v>
      </c>
      <c r="S495" s="12">
        <v>39667553.469999999</v>
      </c>
      <c r="T495" s="12">
        <v>39667553.469999999</v>
      </c>
      <c r="U495" s="12">
        <v>0</v>
      </c>
      <c r="V495" s="13">
        <f>+M495-N495-O495-P495-Q495</f>
        <v>39667553.469999999</v>
      </c>
      <c r="W495" s="14">
        <f t="shared" si="146"/>
        <v>0.10603756177924217</v>
      </c>
      <c r="X495" s="14">
        <f t="shared" si="147"/>
        <v>0.10603756177924217</v>
      </c>
      <c r="Y495" s="14">
        <f t="shared" si="148"/>
        <v>0.56721158591433274</v>
      </c>
      <c r="Z495" s="14">
        <f t="shared" si="149"/>
        <v>0.67324914769357491</v>
      </c>
    </row>
    <row r="496" spans="1:26" outlineLevel="2" x14ac:dyDescent="0.35">
      <c r="A496" s="9" t="s">
        <v>320</v>
      </c>
      <c r="B496" s="9" t="s">
        <v>30</v>
      </c>
      <c r="C496" s="9" t="s">
        <v>97</v>
      </c>
      <c r="D496" s="9" t="s">
        <v>118</v>
      </c>
      <c r="E496" s="9" t="s">
        <v>33</v>
      </c>
      <c r="F496" s="10" t="s">
        <v>34</v>
      </c>
      <c r="G496" s="9">
        <v>1120</v>
      </c>
      <c r="H496" s="9">
        <v>3480</v>
      </c>
      <c r="I496" s="11" t="s">
        <v>119</v>
      </c>
      <c r="J496" s="12">
        <v>14149315</v>
      </c>
      <c r="K496" s="12">
        <v>14149315</v>
      </c>
      <c r="L496" s="12">
        <v>14149315</v>
      </c>
      <c r="M496" s="13">
        <f>+K496</f>
        <v>14149315</v>
      </c>
      <c r="N496" s="12">
        <v>0</v>
      </c>
      <c r="O496" s="12">
        <v>0</v>
      </c>
      <c r="P496" s="12">
        <v>0</v>
      </c>
      <c r="Q496" s="12">
        <v>0</v>
      </c>
      <c r="R496" s="12">
        <v>0</v>
      </c>
      <c r="S496" s="12">
        <v>0</v>
      </c>
      <c r="T496" s="12">
        <v>14149315</v>
      </c>
      <c r="U496" s="12">
        <v>0</v>
      </c>
      <c r="V496" s="13">
        <f>+M496-N496-O496-P496-Q496</f>
        <v>14149315</v>
      </c>
      <c r="W496" s="14">
        <f t="shared" si="146"/>
        <v>0</v>
      </c>
      <c r="X496" s="14">
        <f t="shared" si="147"/>
        <v>0</v>
      </c>
      <c r="Y496" s="14">
        <f t="shared" si="148"/>
        <v>0</v>
      </c>
      <c r="Z496" s="14">
        <f t="shared" si="149"/>
        <v>0</v>
      </c>
    </row>
    <row r="497" spans="1:26" outlineLevel="1" x14ac:dyDescent="0.35">
      <c r="A497" s="24"/>
      <c r="B497" s="24"/>
      <c r="C497" s="24"/>
      <c r="D497" s="24" t="s">
        <v>537</v>
      </c>
      <c r="E497" s="24"/>
      <c r="F497" s="25"/>
      <c r="G497" s="24"/>
      <c r="H497" s="24"/>
      <c r="I497" s="26"/>
      <c r="J497" s="27">
        <f t="shared" ref="J497:V497" si="151">SUBTOTAL(9,J493:J496)</f>
        <v>139364315</v>
      </c>
      <c r="K497" s="27">
        <f t="shared" si="151"/>
        <v>137614315</v>
      </c>
      <c r="L497" s="27">
        <f t="shared" si="151"/>
        <v>15944813</v>
      </c>
      <c r="M497" s="27">
        <f t="shared" si="151"/>
        <v>137614315</v>
      </c>
      <c r="N497" s="27">
        <f t="shared" si="151"/>
        <v>0</v>
      </c>
      <c r="O497" s="27">
        <f t="shared" si="151"/>
        <v>68859486.530000001</v>
      </c>
      <c r="P497" s="27">
        <f t="shared" si="151"/>
        <v>0</v>
      </c>
      <c r="Q497" s="27">
        <f t="shared" si="151"/>
        <v>13142461.949999999</v>
      </c>
      <c r="R497" s="27">
        <f t="shared" si="151"/>
        <v>13142461.949999999</v>
      </c>
      <c r="S497" s="27">
        <f t="shared" si="151"/>
        <v>39667553.519999996</v>
      </c>
      <c r="T497" s="27">
        <f t="shared" si="151"/>
        <v>55612366.519999996</v>
      </c>
      <c r="U497" s="27">
        <f t="shared" si="151"/>
        <v>0</v>
      </c>
      <c r="V497" s="27">
        <f t="shared" si="151"/>
        <v>55612366.519999996</v>
      </c>
      <c r="W497" s="28">
        <f t="shared" si="146"/>
        <v>9.550214270949936E-2</v>
      </c>
      <c r="X497" s="28">
        <f t="shared" si="147"/>
        <v>9.550214270949936E-2</v>
      </c>
      <c r="Y497" s="28">
        <f t="shared" si="148"/>
        <v>0.50038025862353053</v>
      </c>
      <c r="Z497" s="28">
        <f t="shared" si="149"/>
        <v>0.59588240133302994</v>
      </c>
    </row>
    <row r="498" spans="1:26" outlineLevel="2" x14ac:dyDescent="0.35">
      <c r="A498" s="18" t="s">
        <v>29</v>
      </c>
      <c r="B498" s="18" t="s">
        <v>30</v>
      </c>
      <c r="C498" s="18" t="s">
        <v>97</v>
      </c>
      <c r="D498" s="18" t="s">
        <v>120</v>
      </c>
      <c r="E498" s="18" t="s">
        <v>33</v>
      </c>
      <c r="F498" s="19" t="s">
        <v>34</v>
      </c>
      <c r="G498" s="18">
        <v>1120</v>
      </c>
      <c r="H498" s="18">
        <v>3480</v>
      </c>
      <c r="I498" s="20" t="s">
        <v>121</v>
      </c>
      <c r="J498" s="21">
        <v>179584</v>
      </c>
      <c r="K498" s="21">
        <v>179584</v>
      </c>
      <c r="L498" s="21">
        <v>0</v>
      </c>
      <c r="M498" s="22">
        <f>+K498</f>
        <v>179584</v>
      </c>
      <c r="N498" s="21">
        <v>0</v>
      </c>
      <c r="O498" s="21">
        <v>0</v>
      </c>
      <c r="P498" s="21">
        <v>0</v>
      </c>
      <c r="Q498" s="21">
        <v>0</v>
      </c>
      <c r="R498" s="21">
        <v>0</v>
      </c>
      <c r="S498" s="21">
        <v>179584</v>
      </c>
      <c r="T498" s="21">
        <v>179584</v>
      </c>
      <c r="U498" s="21">
        <v>0</v>
      </c>
      <c r="V498" s="22">
        <f>+M498-N498-O498-P498-Q498</f>
        <v>179584</v>
      </c>
      <c r="W498" s="23">
        <f t="shared" si="146"/>
        <v>0</v>
      </c>
      <c r="X498" s="23">
        <f t="shared" si="147"/>
        <v>0</v>
      </c>
      <c r="Y498" s="23">
        <f t="shared" si="148"/>
        <v>0</v>
      </c>
      <c r="Z498" s="23">
        <f t="shared" si="149"/>
        <v>0</v>
      </c>
    </row>
    <row r="499" spans="1:26" outlineLevel="2" x14ac:dyDescent="0.35">
      <c r="A499" s="9" t="s">
        <v>199</v>
      </c>
      <c r="B499" s="9" t="s">
        <v>30</v>
      </c>
      <c r="C499" s="9" t="s">
        <v>97</v>
      </c>
      <c r="D499" s="9" t="s">
        <v>120</v>
      </c>
      <c r="E499" s="9" t="s">
        <v>33</v>
      </c>
      <c r="F499" s="10" t="s">
        <v>34</v>
      </c>
      <c r="G499" s="9">
        <v>1120</v>
      </c>
      <c r="H499" s="9">
        <v>3480</v>
      </c>
      <c r="I499" s="11" t="s">
        <v>121</v>
      </c>
      <c r="J499" s="12">
        <v>110535324</v>
      </c>
      <c r="K499" s="12">
        <v>110535324</v>
      </c>
      <c r="L499" s="12">
        <v>19900913.859999999</v>
      </c>
      <c r="M499" s="13">
        <f>+K499</f>
        <v>110535324</v>
      </c>
      <c r="N499" s="12">
        <v>0</v>
      </c>
      <c r="O499" s="12">
        <v>1836962.99</v>
      </c>
      <c r="P499" s="12">
        <v>0</v>
      </c>
      <c r="Q499" s="12">
        <v>88797447.150000006</v>
      </c>
      <c r="R499" s="12">
        <v>88797447.150000006</v>
      </c>
      <c r="S499" s="12">
        <v>0</v>
      </c>
      <c r="T499" s="12">
        <v>19900913.859999999</v>
      </c>
      <c r="U499" s="12">
        <v>0</v>
      </c>
      <c r="V499" s="13">
        <f>+M499-N499-O499-P499-Q499</f>
        <v>19900913.859999999</v>
      </c>
      <c r="W499" s="14">
        <f t="shared" si="146"/>
        <v>0.80333999970905234</v>
      </c>
      <c r="X499" s="14">
        <f t="shared" si="147"/>
        <v>0.80333999970905234</v>
      </c>
      <c r="Y499" s="14">
        <f t="shared" si="148"/>
        <v>1.6618786859483942E-2</v>
      </c>
      <c r="Z499" s="14">
        <f t="shared" si="149"/>
        <v>0.81995878656853627</v>
      </c>
    </row>
    <row r="500" spans="1:26" outlineLevel="2" x14ac:dyDescent="0.35">
      <c r="A500" s="9" t="s">
        <v>266</v>
      </c>
      <c r="B500" s="9" t="s">
        <v>295</v>
      </c>
      <c r="C500" s="9" t="s">
        <v>97</v>
      </c>
      <c r="D500" s="9" t="s">
        <v>120</v>
      </c>
      <c r="E500" s="9" t="s">
        <v>33</v>
      </c>
      <c r="F500" s="10" t="s">
        <v>34</v>
      </c>
      <c r="G500" s="9">
        <v>1120</v>
      </c>
      <c r="H500" s="9">
        <v>3480</v>
      </c>
      <c r="I500" s="11" t="s">
        <v>121</v>
      </c>
      <c r="J500" s="12">
        <v>71362</v>
      </c>
      <c r="K500" s="12">
        <v>71362</v>
      </c>
      <c r="L500" s="12">
        <v>0</v>
      </c>
      <c r="M500" s="13">
        <f>+K500</f>
        <v>71362</v>
      </c>
      <c r="N500" s="12">
        <v>0</v>
      </c>
      <c r="O500" s="12">
        <v>0</v>
      </c>
      <c r="P500" s="12">
        <v>0</v>
      </c>
      <c r="Q500" s="12">
        <v>0</v>
      </c>
      <c r="R500" s="12">
        <v>0</v>
      </c>
      <c r="S500" s="12">
        <v>71362</v>
      </c>
      <c r="T500" s="12">
        <v>71362</v>
      </c>
      <c r="U500" s="12">
        <v>0</v>
      </c>
      <c r="V500" s="13">
        <f>+M500-N500-O500-P500-Q500</f>
        <v>71362</v>
      </c>
      <c r="W500" s="14">
        <f t="shared" si="146"/>
        <v>0</v>
      </c>
      <c r="X500" s="14">
        <f t="shared" si="147"/>
        <v>0</v>
      </c>
      <c r="Y500" s="14">
        <f t="shared" si="148"/>
        <v>0</v>
      </c>
      <c r="Z500" s="14">
        <f t="shared" si="149"/>
        <v>0</v>
      </c>
    </row>
    <row r="501" spans="1:26" outlineLevel="2" x14ac:dyDescent="0.35">
      <c r="A501" s="9" t="s">
        <v>320</v>
      </c>
      <c r="B501" s="9" t="s">
        <v>30</v>
      </c>
      <c r="C501" s="9" t="s">
        <v>97</v>
      </c>
      <c r="D501" s="9" t="s">
        <v>120</v>
      </c>
      <c r="E501" s="9" t="s">
        <v>33</v>
      </c>
      <c r="F501" s="10" t="s">
        <v>34</v>
      </c>
      <c r="G501" s="9">
        <v>1120</v>
      </c>
      <c r="H501" s="9">
        <v>3480</v>
      </c>
      <c r="I501" s="11" t="s">
        <v>121</v>
      </c>
      <c r="J501" s="12">
        <v>60459606</v>
      </c>
      <c r="K501" s="12">
        <v>69910365</v>
      </c>
      <c r="L501" s="12">
        <v>0</v>
      </c>
      <c r="M501" s="13">
        <f>+K501</f>
        <v>69910365</v>
      </c>
      <c r="N501" s="12">
        <v>0</v>
      </c>
      <c r="O501" s="12">
        <v>0</v>
      </c>
      <c r="P501" s="12">
        <v>0</v>
      </c>
      <c r="Q501" s="12">
        <v>59455485.789999999</v>
      </c>
      <c r="R501" s="12">
        <v>59455485.789999999</v>
      </c>
      <c r="S501" s="12">
        <v>10454879.210000001</v>
      </c>
      <c r="T501" s="12">
        <v>10454879.210000001</v>
      </c>
      <c r="U501" s="12">
        <v>0</v>
      </c>
      <c r="V501" s="13">
        <f>+M501-N501-O501-P501-Q501</f>
        <v>10454879.210000001</v>
      </c>
      <c r="W501" s="14">
        <f t="shared" si="146"/>
        <v>0.85045308789333307</v>
      </c>
      <c r="X501" s="14">
        <f t="shared" si="147"/>
        <v>0.85045308789333307</v>
      </c>
      <c r="Y501" s="14">
        <f t="shared" si="148"/>
        <v>0</v>
      </c>
      <c r="Z501" s="14">
        <f t="shared" si="149"/>
        <v>0.85045308789333307</v>
      </c>
    </row>
    <row r="502" spans="1:26" outlineLevel="2" x14ac:dyDescent="0.35">
      <c r="A502" s="9" t="s">
        <v>326</v>
      </c>
      <c r="B502" s="9" t="s">
        <v>30</v>
      </c>
      <c r="C502" s="9" t="s">
        <v>97</v>
      </c>
      <c r="D502" s="9" t="s">
        <v>120</v>
      </c>
      <c r="E502" s="9" t="s">
        <v>33</v>
      </c>
      <c r="F502" s="10" t="s">
        <v>34</v>
      </c>
      <c r="G502" s="9">
        <v>1120</v>
      </c>
      <c r="H502" s="9">
        <v>3460</v>
      </c>
      <c r="I502" s="11" t="s">
        <v>121</v>
      </c>
      <c r="J502" s="12">
        <v>382077</v>
      </c>
      <c r="K502" s="12">
        <v>382077</v>
      </c>
      <c r="L502" s="12">
        <v>0</v>
      </c>
      <c r="M502" s="13">
        <f>+K502</f>
        <v>382077</v>
      </c>
      <c r="N502" s="12">
        <v>0</v>
      </c>
      <c r="O502" s="12">
        <v>0</v>
      </c>
      <c r="P502" s="12">
        <v>0</v>
      </c>
      <c r="Q502" s="12">
        <v>330909.18</v>
      </c>
      <c r="R502" s="12">
        <v>330909.18</v>
      </c>
      <c r="S502" s="12">
        <v>51167.82</v>
      </c>
      <c r="T502" s="12">
        <v>51167.82</v>
      </c>
      <c r="U502" s="12">
        <v>0</v>
      </c>
      <c r="V502" s="13">
        <f>+M502-N502-O502-P502-Q502</f>
        <v>51167.820000000007</v>
      </c>
      <c r="W502" s="14">
        <f t="shared" si="146"/>
        <v>0.86607982160663943</v>
      </c>
      <c r="X502" s="14">
        <f t="shared" si="147"/>
        <v>0.86607982160663943</v>
      </c>
      <c r="Y502" s="14">
        <f t="shared" si="148"/>
        <v>0</v>
      </c>
      <c r="Z502" s="14">
        <f t="shared" si="149"/>
        <v>0.86607982160663943</v>
      </c>
    </row>
    <row r="503" spans="1:26" outlineLevel="1" x14ac:dyDescent="0.35">
      <c r="A503" s="24"/>
      <c r="B503" s="24"/>
      <c r="C503" s="24"/>
      <c r="D503" s="24" t="s">
        <v>538</v>
      </c>
      <c r="E503" s="24"/>
      <c r="F503" s="25"/>
      <c r="G503" s="24"/>
      <c r="H503" s="24"/>
      <c r="I503" s="26"/>
      <c r="J503" s="27">
        <f t="shared" ref="J503:V503" si="152">SUBTOTAL(9,J498:J502)</f>
        <v>171627953</v>
      </c>
      <c r="K503" s="27">
        <f t="shared" si="152"/>
        <v>181078712</v>
      </c>
      <c r="L503" s="27">
        <f t="shared" si="152"/>
        <v>19900913.859999999</v>
      </c>
      <c r="M503" s="27">
        <f t="shared" si="152"/>
        <v>181078712</v>
      </c>
      <c r="N503" s="27">
        <f t="shared" si="152"/>
        <v>0</v>
      </c>
      <c r="O503" s="27">
        <f t="shared" si="152"/>
        <v>1836962.99</v>
      </c>
      <c r="P503" s="27">
        <f t="shared" si="152"/>
        <v>0</v>
      </c>
      <c r="Q503" s="27">
        <f t="shared" si="152"/>
        <v>148583842.12</v>
      </c>
      <c r="R503" s="27">
        <f t="shared" si="152"/>
        <v>148583842.12</v>
      </c>
      <c r="S503" s="27">
        <f t="shared" si="152"/>
        <v>10756993.030000001</v>
      </c>
      <c r="T503" s="27">
        <f t="shared" si="152"/>
        <v>30657906.890000001</v>
      </c>
      <c r="U503" s="27">
        <f t="shared" si="152"/>
        <v>0</v>
      </c>
      <c r="V503" s="27">
        <f t="shared" si="152"/>
        <v>30657906.890000001</v>
      </c>
      <c r="W503" s="28">
        <f t="shared" si="146"/>
        <v>0.82054837081014809</v>
      </c>
      <c r="X503" s="28">
        <f t="shared" si="147"/>
        <v>0.82054837081014809</v>
      </c>
      <c r="Y503" s="28">
        <f t="shared" si="148"/>
        <v>1.0144555203153863E-2</v>
      </c>
      <c r="Z503" s="28">
        <f t="shared" si="149"/>
        <v>0.83069292601330191</v>
      </c>
    </row>
    <row r="504" spans="1:26" outlineLevel="2" x14ac:dyDescent="0.35">
      <c r="A504" s="18" t="s">
        <v>29</v>
      </c>
      <c r="B504" s="18" t="s">
        <v>30</v>
      </c>
      <c r="C504" s="18" t="s">
        <v>97</v>
      </c>
      <c r="D504" s="18" t="s">
        <v>122</v>
      </c>
      <c r="E504" s="18" t="s">
        <v>33</v>
      </c>
      <c r="F504" s="19" t="s">
        <v>34</v>
      </c>
      <c r="G504" s="18">
        <v>1120</v>
      </c>
      <c r="H504" s="18">
        <v>3480</v>
      </c>
      <c r="I504" s="20" t="s">
        <v>123</v>
      </c>
      <c r="J504" s="21">
        <v>9850</v>
      </c>
      <c r="K504" s="21">
        <v>9850</v>
      </c>
      <c r="L504" s="21">
        <v>9850</v>
      </c>
      <c r="M504" s="22">
        <f>+K504</f>
        <v>9850</v>
      </c>
      <c r="N504" s="21">
        <v>0</v>
      </c>
      <c r="O504" s="21">
        <v>0</v>
      </c>
      <c r="P504" s="21">
        <v>0</v>
      </c>
      <c r="Q504" s="21">
        <v>0</v>
      </c>
      <c r="R504" s="21">
        <v>0</v>
      </c>
      <c r="S504" s="21">
        <v>0</v>
      </c>
      <c r="T504" s="21">
        <v>9850</v>
      </c>
      <c r="U504" s="21">
        <v>0</v>
      </c>
      <c r="V504" s="22">
        <f>+M504-N504-O504-P504-Q504</f>
        <v>9850</v>
      </c>
      <c r="W504" s="23">
        <f t="shared" si="146"/>
        <v>0</v>
      </c>
      <c r="X504" s="23">
        <f t="shared" si="147"/>
        <v>0</v>
      </c>
      <c r="Y504" s="23">
        <f t="shared" si="148"/>
        <v>0</v>
      </c>
      <c r="Z504" s="23">
        <f t="shared" si="149"/>
        <v>0</v>
      </c>
    </row>
    <row r="505" spans="1:26" outlineLevel="2" x14ac:dyDescent="0.35">
      <c r="A505" s="9" t="s">
        <v>199</v>
      </c>
      <c r="B505" s="9" t="s">
        <v>30</v>
      </c>
      <c r="C505" s="9" t="s">
        <v>97</v>
      </c>
      <c r="D505" s="9" t="s">
        <v>122</v>
      </c>
      <c r="E505" s="9" t="s">
        <v>33</v>
      </c>
      <c r="F505" s="10" t="s">
        <v>34</v>
      </c>
      <c r="G505" s="9">
        <v>1120</v>
      </c>
      <c r="H505" s="9">
        <v>3480</v>
      </c>
      <c r="I505" s="11" t="s">
        <v>123</v>
      </c>
      <c r="J505" s="12">
        <v>3216340</v>
      </c>
      <c r="K505" s="12">
        <v>3216340</v>
      </c>
      <c r="L505" s="12">
        <v>894038</v>
      </c>
      <c r="M505" s="13">
        <f>+K505</f>
        <v>3216340</v>
      </c>
      <c r="N505" s="12">
        <v>0</v>
      </c>
      <c r="O505" s="12">
        <v>66950</v>
      </c>
      <c r="P505" s="12">
        <v>0</v>
      </c>
      <c r="Q505" s="12">
        <v>1959434.25</v>
      </c>
      <c r="R505" s="12">
        <v>1959434.25</v>
      </c>
      <c r="S505" s="12">
        <v>295917.75</v>
      </c>
      <c r="T505" s="12">
        <v>1189955.75</v>
      </c>
      <c r="U505" s="12">
        <v>0</v>
      </c>
      <c r="V505" s="13">
        <f>+M505-N505-O505-P505-Q505</f>
        <v>1189955.75</v>
      </c>
      <c r="W505" s="14">
        <f t="shared" si="146"/>
        <v>0.60921241224497413</v>
      </c>
      <c r="X505" s="14">
        <f t="shared" si="147"/>
        <v>0.60921241224497413</v>
      </c>
      <c r="Y505" s="14">
        <f t="shared" si="148"/>
        <v>2.0815585416964624E-2</v>
      </c>
      <c r="Z505" s="14">
        <f t="shared" si="149"/>
        <v>0.63002799766193873</v>
      </c>
    </row>
    <row r="506" spans="1:26" outlineLevel="2" x14ac:dyDescent="0.35">
      <c r="A506" s="9" t="s">
        <v>266</v>
      </c>
      <c r="B506" s="9" t="s">
        <v>268</v>
      </c>
      <c r="C506" s="9" t="s">
        <v>97</v>
      </c>
      <c r="D506" s="9" t="s">
        <v>122</v>
      </c>
      <c r="E506" s="9" t="s">
        <v>33</v>
      </c>
      <c r="F506" s="10" t="s">
        <v>34</v>
      </c>
      <c r="G506" s="9">
        <v>1120</v>
      </c>
      <c r="H506" s="9">
        <v>3480</v>
      </c>
      <c r="I506" s="11" t="s">
        <v>123</v>
      </c>
      <c r="J506" s="12">
        <v>98500000</v>
      </c>
      <c r="K506" s="12">
        <v>98500000</v>
      </c>
      <c r="L506" s="12">
        <v>0</v>
      </c>
      <c r="M506" s="13">
        <f>+K506</f>
        <v>98500000</v>
      </c>
      <c r="N506" s="12">
        <v>0</v>
      </c>
      <c r="O506" s="12">
        <v>90997272.799999997</v>
      </c>
      <c r="P506" s="12">
        <v>0</v>
      </c>
      <c r="Q506" s="12">
        <v>0</v>
      </c>
      <c r="R506" s="12">
        <v>0</v>
      </c>
      <c r="S506" s="12">
        <v>7502727.2000000002</v>
      </c>
      <c r="T506" s="12">
        <v>7502727.2000000002</v>
      </c>
      <c r="U506" s="12">
        <v>0</v>
      </c>
      <c r="V506" s="13">
        <f>+M506-N506-O506-P506-Q506</f>
        <v>7502727.200000003</v>
      </c>
      <c r="W506" s="14">
        <f t="shared" si="146"/>
        <v>0</v>
      </c>
      <c r="X506" s="14">
        <f t="shared" si="147"/>
        <v>0</v>
      </c>
      <c r="Y506" s="14">
        <f t="shared" si="148"/>
        <v>0.92383018071065992</v>
      </c>
      <c r="Z506" s="14">
        <f t="shared" si="149"/>
        <v>0.92383018071065992</v>
      </c>
    </row>
    <row r="507" spans="1:26" outlineLevel="2" x14ac:dyDescent="0.35">
      <c r="A507" s="9" t="s">
        <v>266</v>
      </c>
      <c r="B507" s="9" t="s">
        <v>295</v>
      </c>
      <c r="C507" s="9" t="s">
        <v>97</v>
      </c>
      <c r="D507" s="9" t="s">
        <v>122</v>
      </c>
      <c r="E507" s="9" t="s">
        <v>33</v>
      </c>
      <c r="F507" s="10" t="s">
        <v>34</v>
      </c>
      <c r="G507" s="9">
        <v>1120</v>
      </c>
      <c r="H507" s="9">
        <v>3480</v>
      </c>
      <c r="I507" s="11" t="s">
        <v>123</v>
      </c>
      <c r="J507" s="37" t="s">
        <v>447</v>
      </c>
      <c r="K507" s="12">
        <v>600000</v>
      </c>
      <c r="L507" s="12">
        <v>0</v>
      </c>
      <c r="M507" s="13">
        <f>+K507</f>
        <v>600000</v>
      </c>
      <c r="N507" s="12">
        <v>0</v>
      </c>
      <c r="O507" s="12">
        <v>0</v>
      </c>
      <c r="P507" s="12">
        <v>0</v>
      </c>
      <c r="Q507" s="12">
        <v>0</v>
      </c>
      <c r="R507" s="12">
        <v>0</v>
      </c>
      <c r="S507" s="12">
        <v>600000</v>
      </c>
      <c r="T507" s="12">
        <v>600000</v>
      </c>
      <c r="U507" s="12">
        <v>0</v>
      </c>
      <c r="V507" s="13">
        <f>+M507-N507-O507-P507-Q507</f>
        <v>600000</v>
      </c>
      <c r="W507" s="14">
        <f t="shared" si="146"/>
        <v>0</v>
      </c>
      <c r="X507" s="14">
        <f t="shared" si="147"/>
        <v>0</v>
      </c>
      <c r="Y507" s="14">
        <f t="shared" si="148"/>
        <v>0</v>
      </c>
      <c r="Z507" s="14">
        <f t="shared" si="149"/>
        <v>0</v>
      </c>
    </row>
    <row r="508" spans="1:26" outlineLevel="2" x14ac:dyDescent="0.35">
      <c r="A508" s="9" t="s">
        <v>320</v>
      </c>
      <c r="B508" s="9" t="s">
        <v>30</v>
      </c>
      <c r="C508" s="9" t="s">
        <v>97</v>
      </c>
      <c r="D508" s="9" t="s">
        <v>122</v>
      </c>
      <c r="E508" s="9" t="s">
        <v>33</v>
      </c>
      <c r="F508" s="10" t="s">
        <v>34</v>
      </c>
      <c r="G508" s="9">
        <v>1120</v>
      </c>
      <c r="H508" s="9">
        <v>3480</v>
      </c>
      <c r="I508" s="11" t="s">
        <v>123</v>
      </c>
      <c r="J508" s="12">
        <v>1270785</v>
      </c>
      <c r="K508" s="12">
        <v>1270785</v>
      </c>
      <c r="L508" s="12">
        <v>1426</v>
      </c>
      <c r="M508" s="13">
        <f>+K508</f>
        <v>1270785</v>
      </c>
      <c r="N508" s="12">
        <v>0</v>
      </c>
      <c r="O508" s="12">
        <v>0</v>
      </c>
      <c r="P508" s="12">
        <v>0</v>
      </c>
      <c r="Q508" s="12">
        <v>431521.01</v>
      </c>
      <c r="R508" s="12">
        <v>431521.01</v>
      </c>
      <c r="S508" s="12">
        <v>837837.99</v>
      </c>
      <c r="T508" s="12">
        <v>839263.99</v>
      </c>
      <c r="U508" s="12">
        <v>0</v>
      </c>
      <c r="V508" s="13">
        <f>+M508-N508-O508-P508-Q508</f>
        <v>839263.99</v>
      </c>
      <c r="W508" s="14">
        <f t="shared" si="146"/>
        <v>0.33957043087540378</v>
      </c>
      <c r="X508" s="14">
        <f t="shared" si="147"/>
        <v>0.33957043087540378</v>
      </c>
      <c r="Y508" s="14">
        <f t="shared" si="148"/>
        <v>0</v>
      </c>
      <c r="Z508" s="14">
        <f t="shared" si="149"/>
        <v>0.33957043087540378</v>
      </c>
    </row>
    <row r="509" spans="1:26" outlineLevel="1" x14ac:dyDescent="0.35">
      <c r="A509" s="24"/>
      <c r="B509" s="24"/>
      <c r="C509" s="24"/>
      <c r="D509" s="24" t="s">
        <v>539</v>
      </c>
      <c r="E509" s="24"/>
      <c r="F509" s="25"/>
      <c r="G509" s="24"/>
      <c r="H509" s="24"/>
      <c r="I509" s="26"/>
      <c r="J509" s="27">
        <f t="shared" ref="J509:V509" si="153">SUBTOTAL(9,J504:J508)</f>
        <v>102996975</v>
      </c>
      <c r="K509" s="27">
        <f t="shared" si="153"/>
        <v>103596975</v>
      </c>
      <c r="L509" s="27">
        <f t="shared" si="153"/>
        <v>905314</v>
      </c>
      <c r="M509" s="27">
        <f t="shared" si="153"/>
        <v>103596975</v>
      </c>
      <c r="N509" s="27">
        <f t="shared" si="153"/>
        <v>0</v>
      </c>
      <c r="O509" s="27">
        <f t="shared" si="153"/>
        <v>91064222.799999997</v>
      </c>
      <c r="P509" s="27">
        <f t="shared" si="153"/>
        <v>0</v>
      </c>
      <c r="Q509" s="27">
        <f t="shared" si="153"/>
        <v>2390955.2599999998</v>
      </c>
      <c r="R509" s="27">
        <f t="shared" si="153"/>
        <v>2390955.2599999998</v>
      </c>
      <c r="S509" s="27">
        <f t="shared" si="153"/>
        <v>9236482.9399999995</v>
      </c>
      <c r="T509" s="27">
        <f t="shared" si="153"/>
        <v>10141796.939999999</v>
      </c>
      <c r="U509" s="27">
        <f t="shared" si="153"/>
        <v>0</v>
      </c>
      <c r="V509" s="27">
        <f t="shared" si="153"/>
        <v>10141796.940000003</v>
      </c>
      <c r="W509" s="28">
        <f t="shared" si="146"/>
        <v>2.3079392617400264E-2</v>
      </c>
      <c r="X509" s="28">
        <f t="shared" si="147"/>
        <v>2.3079392617400264E-2</v>
      </c>
      <c r="Y509" s="28">
        <f t="shared" si="148"/>
        <v>0.87902395605663197</v>
      </c>
      <c r="Z509" s="28">
        <f t="shared" si="149"/>
        <v>0.90210334867403219</v>
      </c>
    </row>
    <row r="510" spans="1:26" outlineLevel="2" x14ac:dyDescent="0.35">
      <c r="A510" s="18" t="s">
        <v>266</v>
      </c>
      <c r="B510" s="18" t="s">
        <v>268</v>
      </c>
      <c r="C510" s="18" t="s">
        <v>97</v>
      </c>
      <c r="D510" s="18" t="s">
        <v>271</v>
      </c>
      <c r="E510" s="18" t="s">
        <v>33</v>
      </c>
      <c r="F510" s="19" t="s">
        <v>34</v>
      </c>
      <c r="G510" s="18">
        <v>1120</v>
      </c>
      <c r="H510" s="18">
        <v>3480</v>
      </c>
      <c r="I510" s="20" t="s">
        <v>272</v>
      </c>
      <c r="J510" s="21">
        <v>40000000</v>
      </c>
      <c r="K510" s="21">
        <v>6000000</v>
      </c>
      <c r="L510" s="21">
        <v>0</v>
      </c>
      <c r="M510" s="22">
        <f>+K510</f>
        <v>6000000</v>
      </c>
      <c r="N510" s="21">
        <v>0</v>
      </c>
      <c r="O510" s="21">
        <v>0</v>
      </c>
      <c r="P510" s="21">
        <v>0</v>
      </c>
      <c r="Q510" s="21">
        <v>0</v>
      </c>
      <c r="R510" s="21">
        <v>0</v>
      </c>
      <c r="S510" s="21">
        <v>6000000</v>
      </c>
      <c r="T510" s="21">
        <v>6000000</v>
      </c>
      <c r="U510" s="21">
        <v>0</v>
      </c>
      <c r="V510" s="22">
        <f>+M510-N510-O510-P510-Q510</f>
        <v>6000000</v>
      </c>
      <c r="W510" s="23">
        <f t="shared" si="146"/>
        <v>0</v>
      </c>
      <c r="X510" s="23">
        <f t="shared" si="147"/>
        <v>0</v>
      </c>
      <c r="Y510" s="23">
        <f t="shared" si="148"/>
        <v>0</v>
      </c>
      <c r="Z510" s="23">
        <f t="shared" si="149"/>
        <v>0</v>
      </c>
    </row>
    <row r="511" spans="1:26" outlineLevel="2" x14ac:dyDescent="0.35">
      <c r="A511" s="9" t="s">
        <v>266</v>
      </c>
      <c r="B511" s="9" t="s">
        <v>295</v>
      </c>
      <c r="C511" s="9" t="s">
        <v>97</v>
      </c>
      <c r="D511" s="9" t="s">
        <v>271</v>
      </c>
      <c r="E511" s="9" t="s">
        <v>33</v>
      </c>
      <c r="F511" s="10" t="s">
        <v>34</v>
      </c>
      <c r="G511" s="9">
        <v>1120</v>
      </c>
      <c r="H511" s="9">
        <v>3480</v>
      </c>
      <c r="I511" s="11" t="s">
        <v>272</v>
      </c>
      <c r="J511" s="12">
        <v>9840</v>
      </c>
      <c r="K511" s="12">
        <v>9840</v>
      </c>
      <c r="L511" s="12">
        <v>0</v>
      </c>
      <c r="M511" s="13">
        <f>+K511</f>
        <v>9840</v>
      </c>
      <c r="N511" s="12">
        <v>0</v>
      </c>
      <c r="O511" s="12">
        <v>0</v>
      </c>
      <c r="P511" s="12">
        <v>0</v>
      </c>
      <c r="Q511" s="12">
        <v>0</v>
      </c>
      <c r="R511" s="12">
        <v>0</v>
      </c>
      <c r="S511" s="12">
        <v>9840</v>
      </c>
      <c r="T511" s="12">
        <v>9840</v>
      </c>
      <c r="U511" s="12">
        <v>0</v>
      </c>
      <c r="V511" s="13">
        <f>+M511-N511-O511-P511-Q511</f>
        <v>9840</v>
      </c>
      <c r="W511" s="14">
        <f t="shared" si="146"/>
        <v>0</v>
      </c>
      <c r="X511" s="14">
        <f t="shared" si="147"/>
        <v>0</v>
      </c>
      <c r="Y511" s="14">
        <f t="shared" si="148"/>
        <v>0</v>
      </c>
      <c r="Z511" s="14">
        <f t="shared" si="149"/>
        <v>0</v>
      </c>
    </row>
    <row r="512" spans="1:26" outlineLevel="2" x14ac:dyDescent="0.35">
      <c r="A512" s="9" t="s">
        <v>320</v>
      </c>
      <c r="B512" s="9" t="s">
        <v>30</v>
      </c>
      <c r="C512" s="9" t="s">
        <v>97</v>
      </c>
      <c r="D512" s="9" t="s">
        <v>271</v>
      </c>
      <c r="E512" s="9" t="s">
        <v>33</v>
      </c>
      <c r="F512" s="10" t="s">
        <v>34</v>
      </c>
      <c r="G512" s="9">
        <v>1120</v>
      </c>
      <c r="H512" s="9">
        <v>3480</v>
      </c>
      <c r="I512" s="11" t="s">
        <v>272</v>
      </c>
      <c r="J512" s="12">
        <v>9263000</v>
      </c>
      <c r="K512" s="12">
        <v>9263000</v>
      </c>
      <c r="L512" s="12">
        <v>2292173.37</v>
      </c>
      <c r="M512" s="13">
        <f>+K512</f>
        <v>9263000</v>
      </c>
      <c r="N512" s="12">
        <v>0</v>
      </c>
      <c r="O512" s="12">
        <v>0</v>
      </c>
      <c r="P512" s="12">
        <v>0</v>
      </c>
      <c r="Q512" s="12">
        <v>6827048.0099999998</v>
      </c>
      <c r="R512" s="12">
        <v>6827048.0099999998</v>
      </c>
      <c r="S512" s="12">
        <v>143778.62</v>
      </c>
      <c r="T512" s="12">
        <v>2435951.9900000002</v>
      </c>
      <c r="U512" s="12">
        <v>0</v>
      </c>
      <c r="V512" s="13">
        <f>+M512-N512-O512-P512-Q512</f>
        <v>2435951.9900000002</v>
      </c>
      <c r="W512" s="14">
        <f t="shared" si="146"/>
        <v>0.73702342761524342</v>
      </c>
      <c r="X512" s="14">
        <f t="shared" si="147"/>
        <v>0.73702342761524342</v>
      </c>
      <c r="Y512" s="14">
        <f t="shared" si="148"/>
        <v>0</v>
      </c>
      <c r="Z512" s="14">
        <f t="shared" si="149"/>
        <v>0.73702342761524342</v>
      </c>
    </row>
    <row r="513" spans="1:26" outlineLevel="1" x14ac:dyDescent="0.35">
      <c r="A513" s="24"/>
      <c r="B513" s="24"/>
      <c r="C513" s="24"/>
      <c r="D513" s="24" t="s">
        <v>540</v>
      </c>
      <c r="E513" s="24"/>
      <c r="F513" s="25"/>
      <c r="G513" s="24"/>
      <c r="H513" s="24"/>
      <c r="I513" s="26"/>
      <c r="J513" s="27">
        <f t="shared" ref="J513:V513" si="154">SUBTOTAL(9,J510:J512)</f>
        <v>49272840</v>
      </c>
      <c r="K513" s="27">
        <f t="shared" si="154"/>
        <v>15272840</v>
      </c>
      <c r="L513" s="27">
        <f t="shared" si="154"/>
        <v>2292173.37</v>
      </c>
      <c r="M513" s="27">
        <f t="shared" si="154"/>
        <v>15272840</v>
      </c>
      <c r="N513" s="27">
        <f t="shared" si="154"/>
        <v>0</v>
      </c>
      <c r="O513" s="27">
        <f t="shared" si="154"/>
        <v>0</v>
      </c>
      <c r="P513" s="27">
        <f t="shared" si="154"/>
        <v>0</v>
      </c>
      <c r="Q513" s="27">
        <f t="shared" si="154"/>
        <v>6827048.0099999998</v>
      </c>
      <c r="R513" s="27">
        <f t="shared" si="154"/>
        <v>6827048.0099999998</v>
      </c>
      <c r="S513" s="27">
        <f t="shared" si="154"/>
        <v>6153618.6200000001</v>
      </c>
      <c r="T513" s="27">
        <f t="shared" si="154"/>
        <v>8445791.9900000002</v>
      </c>
      <c r="U513" s="27">
        <f t="shared" si="154"/>
        <v>0</v>
      </c>
      <c r="V513" s="27">
        <f t="shared" si="154"/>
        <v>8445791.9900000002</v>
      </c>
      <c r="W513" s="28">
        <f t="shared" si="146"/>
        <v>0.44700579656435868</v>
      </c>
      <c r="X513" s="28">
        <f t="shared" si="147"/>
        <v>0.44700579656435868</v>
      </c>
      <c r="Y513" s="28">
        <f t="shared" si="148"/>
        <v>0</v>
      </c>
      <c r="Z513" s="28">
        <f t="shared" si="149"/>
        <v>0.44700579656435868</v>
      </c>
    </row>
    <row r="514" spans="1:26" outlineLevel="2" x14ac:dyDescent="0.35">
      <c r="A514" s="18" t="s">
        <v>29</v>
      </c>
      <c r="B514" s="18" t="s">
        <v>30</v>
      </c>
      <c r="C514" s="18" t="s">
        <v>97</v>
      </c>
      <c r="D514" s="18" t="s">
        <v>124</v>
      </c>
      <c r="E514" s="18" t="s">
        <v>33</v>
      </c>
      <c r="F514" s="19" t="s">
        <v>34</v>
      </c>
      <c r="G514" s="18">
        <v>1120</v>
      </c>
      <c r="H514" s="18">
        <v>3480</v>
      </c>
      <c r="I514" s="20" t="s">
        <v>125</v>
      </c>
      <c r="J514" s="21">
        <v>9210</v>
      </c>
      <c r="K514" s="21">
        <v>9210</v>
      </c>
      <c r="L514" s="21">
        <v>9210</v>
      </c>
      <c r="M514" s="22">
        <f>+K514</f>
        <v>9210</v>
      </c>
      <c r="N514" s="21">
        <v>0</v>
      </c>
      <c r="O514" s="21">
        <v>0</v>
      </c>
      <c r="P514" s="21">
        <v>0</v>
      </c>
      <c r="Q514" s="21">
        <v>0</v>
      </c>
      <c r="R514" s="21">
        <v>0</v>
      </c>
      <c r="S514" s="21">
        <v>0</v>
      </c>
      <c r="T514" s="21">
        <v>9210</v>
      </c>
      <c r="U514" s="21">
        <v>0</v>
      </c>
      <c r="V514" s="22">
        <f>+M514-N514-O514-P514-Q514</f>
        <v>9210</v>
      </c>
      <c r="W514" s="23">
        <f t="shared" si="146"/>
        <v>0</v>
      </c>
      <c r="X514" s="23">
        <f t="shared" si="147"/>
        <v>0</v>
      </c>
      <c r="Y514" s="23">
        <f t="shared" si="148"/>
        <v>0</v>
      </c>
      <c r="Z514" s="23">
        <f t="shared" si="149"/>
        <v>0</v>
      </c>
    </row>
    <row r="515" spans="1:26" outlineLevel="2" x14ac:dyDescent="0.35">
      <c r="A515" s="9" t="s">
        <v>199</v>
      </c>
      <c r="B515" s="9" t="s">
        <v>30</v>
      </c>
      <c r="C515" s="9" t="s">
        <v>97</v>
      </c>
      <c r="D515" s="9" t="s">
        <v>124</v>
      </c>
      <c r="E515" s="9" t="s">
        <v>33</v>
      </c>
      <c r="F515" s="10" t="s">
        <v>34</v>
      </c>
      <c r="G515" s="9">
        <v>1120</v>
      </c>
      <c r="H515" s="9">
        <v>3480</v>
      </c>
      <c r="I515" s="11" t="s">
        <v>125</v>
      </c>
      <c r="J515" s="12">
        <v>6523860</v>
      </c>
      <c r="K515" s="12">
        <v>3523860</v>
      </c>
      <c r="L515" s="12">
        <v>0</v>
      </c>
      <c r="M515" s="13">
        <f>+K515</f>
        <v>3523860</v>
      </c>
      <c r="N515" s="12">
        <v>0</v>
      </c>
      <c r="O515" s="12">
        <v>540153.99</v>
      </c>
      <c r="P515" s="12">
        <v>0</v>
      </c>
      <c r="Q515" s="12">
        <v>2979266.76</v>
      </c>
      <c r="R515" s="12">
        <v>2979266.76</v>
      </c>
      <c r="S515" s="12">
        <v>4439.25</v>
      </c>
      <c r="T515" s="12">
        <v>4439.25</v>
      </c>
      <c r="U515" s="12">
        <v>0</v>
      </c>
      <c r="V515" s="13">
        <f>+M515-N515-O515-P515-Q515</f>
        <v>4439.25</v>
      </c>
      <c r="W515" s="14">
        <f t="shared" si="146"/>
        <v>0.84545548347550692</v>
      </c>
      <c r="X515" s="14">
        <f t="shared" si="147"/>
        <v>0.84545548347550692</v>
      </c>
      <c r="Y515" s="14">
        <f t="shared" si="148"/>
        <v>0.15328474740767226</v>
      </c>
      <c r="Z515" s="14">
        <f t="shared" si="149"/>
        <v>0.9987402308831792</v>
      </c>
    </row>
    <row r="516" spans="1:26" outlineLevel="2" x14ac:dyDescent="0.35">
      <c r="A516" s="9" t="s">
        <v>266</v>
      </c>
      <c r="B516" s="9" t="s">
        <v>268</v>
      </c>
      <c r="C516" s="9" t="s">
        <v>97</v>
      </c>
      <c r="D516" s="9" t="s">
        <v>124</v>
      </c>
      <c r="E516" s="9" t="s">
        <v>33</v>
      </c>
      <c r="F516" s="10" t="s">
        <v>34</v>
      </c>
      <c r="G516" s="9">
        <v>1120</v>
      </c>
      <c r="H516" s="9">
        <v>3480</v>
      </c>
      <c r="I516" s="11" t="s">
        <v>125</v>
      </c>
      <c r="J516" s="12">
        <v>61500000</v>
      </c>
      <c r="K516" s="12">
        <v>61500000</v>
      </c>
      <c r="L516" s="12">
        <v>0</v>
      </c>
      <c r="M516" s="13">
        <f>+K516</f>
        <v>61500000</v>
      </c>
      <c r="N516" s="12">
        <v>6133334</v>
      </c>
      <c r="O516" s="12">
        <v>0</v>
      </c>
      <c r="P516" s="12">
        <v>0</v>
      </c>
      <c r="Q516" s="12">
        <v>26969710</v>
      </c>
      <c r="R516" s="12">
        <v>26969710</v>
      </c>
      <c r="S516" s="12">
        <v>28396956</v>
      </c>
      <c r="T516" s="12">
        <v>28396956</v>
      </c>
      <c r="U516" s="12">
        <v>0</v>
      </c>
      <c r="V516" s="13">
        <f>+M516-N516-O516-P516-Q516</f>
        <v>28396956</v>
      </c>
      <c r="W516" s="14">
        <f t="shared" si="146"/>
        <v>0.43853186991869919</v>
      </c>
      <c r="X516" s="14">
        <f t="shared" si="147"/>
        <v>0.43853186991869919</v>
      </c>
      <c r="Y516" s="14">
        <f t="shared" si="148"/>
        <v>9.9729008130081301E-2</v>
      </c>
      <c r="Z516" s="14">
        <f t="shared" si="149"/>
        <v>0.53826087804878053</v>
      </c>
    </row>
    <row r="517" spans="1:26" outlineLevel="2" x14ac:dyDescent="0.35">
      <c r="A517" s="9" t="s">
        <v>266</v>
      </c>
      <c r="B517" s="9" t="s">
        <v>295</v>
      </c>
      <c r="C517" s="9" t="s">
        <v>97</v>
      </c>
      <c r="D517" s="9" t="s">
        <v>124</v>
      </c>
      <c r="E517" s="9" t="s">
        <v>33</v>
      </c>
      <c r="F517" s="10" t="s">
        <v>34</v>
      </c>
      <c r="G517" s="9">
        <v>1120</v>
      </c>
      <c r="H517" s="9">
        <v>3480</v>
      </c>
      <c r="I517" s="11" t="s">
        <v>125</v>
      </c>
      <c r="J517" s="12">
        <v>11250</v>
      </c>
      <c r="K517" s="12">
        <v>11250</v>
      </c>
      <c r="L517" s="12">
        <v>0</v>
      </c>
      <c r="M517" s="13">
        <f>+K517</f>
        <v>11250</v>
      </c>
      <c r="N517" s="12">
        <v>0</v>
      </c>
      <c r="O517" s="12">
        <v>0</v>
      </c>
      <c r="P517" s="12">
        <v>0</v>
      </c>
      <c r="Q517" s="12">
        <v>0</v>
      </c>
      <c r="R517" s="12">
        <v>0</v>
      </c>
      <c r="S517" s="12">
        <v>11250</v>
      </c>
      <c r="T517" s="12">
        <v>11250</v>
      </c>
      <c r="U517" s="12">
        <v>0</v>
      </c>
      <c r="V517" s="13">
        <f>+M517-N517-O517-P517-Q517</f>
        <v>11250</v>
      </c>
      <c r="W517" s="14">
        <f t="shared" si="146"/>
        <v>0</v>
      </c>
      <c r="X517" s="14">
        <f t="shared" si="147"/>
        <v>0</v>
      </c>
      <c r="Y517" s="14">
        <f t="shared" si="148"/>
        <v>0</v>
      </c>
      <c r="Z517" s="14">
        <f t="shared" si="149"/>
        <v>0</v>
      </c>
    </row>
    <row r="518" spans="1:26" outlineLevel="2" x14ac:dyDescent="0.35">
      <c r="A518" s="9" t="s">
        <v>320</v>
      </c>
      <c r="B518" s="9" t="s">
        <v>30</v>
      </c>
      <c r="C518" s="9" t="s">
        <v>97</v>
      </c>
      <c r="D518" s="9" t="s">
        <v>124</v>
      </c>
      <c r="E518" s="9" t="s">
        <v>33</v>
      </c>
      <c r="F518" s="10" t="s">
        <v>34</v>
      </c>
      <c r="G518" s="9">
        <v>1120</v>
      </c>
      <c r="H518" s="9">
        <v>3480</v>
      </c>
      <c r="I518" s="11" t="s">
        <v>325</v>
      </c>
      <c r="J518" s="12">
        <v>20473906</v>
      </c>
      <c r="K518" s="12">
        <v>20473906</v>
      </c>
      <c r="L518" s="12">
        <v>42671.58</v>
      </c>
      <c r="M518" s="13">
        <f>+K518</f>
        <v>20473906</v>
      </c>
      <c r="N518" s="12">
        <v>0</v>
      </c>
      <c r="O518" s="12">
        <v>0</v>
      </c>
      <c r="P518" s="12">
        <v>0</v>
      </c>
      <c r="Q518" s="12">
        <v>13407921.210000001</v>
      </c>
      <c r="R518" s="12">
        <v>13407921.210000001</v>
      </c>
      <c r="S518" s="12">
        <v>7023313.21</v>
      </c>
      <c r="T518" s="12">
        <v>7065984.79</v>
      </c>
      <c r="U518" s="12">
        <v>0</v>
      </c>
      <c r="V518" s="13">
        <f>+M518-N518-O518-P518-Q518</f>
        <v>7065984.7899999991</v>
      </c>
      <c r="W518" s="14">
        <f t="shared" si="146"/>
        <v>0.65487851756279436</v>
      </c>
      <c r="X518" s="14">
        <f t="shared" si="147"/>
        <v>0.65487851756279436</v>
      </c>
      <c r="Y518" s="14">
        <f t="shared" si="148"/>
        <v>0</v>
      </c>
      <c r="Z518" s="14">
        <f t="shared" si="149"/>
        <v>0.65487851756279436</v>
      </c>
    </row>
    <row r="519" spans="1:26" outlineLevel="1" x14ac:dyDescent="0.35">
      <c r="A519" s="24"/>
      <c r="B519" s="24"/>
      <c r="C519" s="24"/>
      <c r="D519" s="24" t="s">
        <v>541</v>
      </c>
      <c r="E519" s="24"/>
      <c r="F519" s="25"/>
      <c r="G519" s="24"/>
      <c r="H519" s="24"/>
      <c r="I519" s="26"/>
      <c r="J519" s="27">
        <f t="shared" ref="J519:V519" si="155">SUBTOTAL(9,J514:J518)</f>
        <v>88518226</v>
      </c>
      <c r="K519" s="27">
        <f t="shared" si="155"/>
        <v>85518226</v>
      </c>
      <c r="L519" s="27">
        <f t="shared" si="155"/>
        <v>51881.58</v>
      </c>
      <c r="M519" s="27">
        <f t="shared" si="155"/>
        <v>85518226</v>
      </c>
      <c r="N519" s="27">
        <f t="shared" si="155"/>
        <v>6133334</v>
      </c>
      <c r="O519" s="27">
        <f t="shared" si="155"/>
        <v>540153.99</v>
      </c>
      <c r="P519" s="27">
        <f t="shared" si="155"/>
        <v>0</v>
      </c>
      <c r="Q519" s="27">
        <f t="shared" si="155"/>
        <v>43356897.969999999</v>
      </c>
      <c r="R519" s="27">
        <f t="shared" si="155"/>
        <v>43356897.969999999</v>
      </c>
      <c r="S519" s="27">
        <f t="shared" si="155"/>
        <v>35435958.460000001</v>
      </c>
      <c r="T519" s="27">
        <f t="shared" si="155"/>
        <v>35487840.039999999</v>
      </c>
      <c r="U519" s="27">
        <f t="shared" si="155"/>
        <v>0</v>
      </c>
      <c r="V519" s="27">
        <f t="shared" si="155"/>
        <v>35487840.039999999</v>
      </c>
      <c r="W519" s="28">
        <f t="shared" si="146"/>
        <v>0.50699014698925116</v>
      </c>
      <c r="X519" s="28">
        <f t="shared" si="147"/>
        <v>0.50699014698925116</v>
      </c>
      <c r="Y519" s="28">
        <f t="shared" si="148"/>
        <v>7.8035856239581022E-2</v>
      </c>
      <c r="Z519" s="28">
        <f t="shared" si="149"/>
        <v>0.58502600322883214</v>
      </c>
    </row>
    <row r="520" spans="1:26" outlineLevel="2" x14ac:dyDescent="0.35">
      <c r="A520" s="18" t="s">
        <v>199</v>
      </c>
      <c r="B520" s="18" t="s">
        <v>30</v>
      </c>
      <c r="C520" s="18" t="s">
        <v>126</v>
      </c>
      <c r="D520" s="18" t="s">
        <v>257</v>
      </c>
      <c r="E520" s="18" t="s">
        <v>33</v>
      </c>
      <c r="F520" s="19" t="s">
        <v>36</v>
      </c>
      <c r="G520" s="18">
        <v>2210</v>
      </c>
      <c r="H520" s="18">
        <v>3480</v>
      </c>
      <c r="I520" s="20" t="s">
        <v>258</v>
      </c>
      <c r="J520" s="21">
        <v>1500000</v>
      </c>
      <c r="K520" s="21">
        <v>1500000</v>
      </c>
      <c r="L520" s="21">
        <v>243840.98</v>
      </c>
      <c r="M520" s="22">
        <f>+K520</f>
        <v>1500000</v>
      </c>
      <c r="N520" s="21">
        <v>0</v>
      </c>
      <c r="O520" s="21">
        <v>0</v>
      </c>
      <c r="P520" s="21">
        <v>0</v>
      </c>
      <c r="Q520" s="21">
        <v>1256159.02</v>
      </c>
      <c r="R520" s="21">
        <v>1256159.02</v>
      </c>
      <c r="S520" s="21">
        <v>0</v>
      </c>
      <c r="T520" s="21">
        <v>243840.98</v>
      </c>
      <c r="U520" s="21">
        <v>0</v>
      </c>
      <c r="V520" s="22">
        <f>+M520-N520-O520-P520-Q520</f>
        <v>243840.97999999998</v>
      </c>
      <c r="W520" s="23">
        <f t="shared" si="146"/>
        <v>0.83743934666666664</v>
      </c>
      <c r="X520" s="23">
        <f t="shared" si="147"/>
        <v>0.83743934666666664</v>
      </c>
      <c r="Y520" s="23">
        <f t="shared" si="148"/>
        <v>0</v>
      </c>
      <c r="Z520" s="23">
        <f t="shared" si="149"/>
        <v>0.83743934666666664</v>
      </c>
    </row>
    <row r="521" spans="1:26" outlineLevel="2" x14ac:dyDescent="0.35">
      <c r="A521" s="9" t="s">
        <v>320</v>
      </c>
      <c r="B521" s="9" t="s">
        <v>30</v>
      </c>
      <c r="C521" s="9" t="s">
        <v>126</v>
      </c>
      <c r="D521" s="9" t="s">
        <v>257</v>
      </c>
      <c r="E521" s="9" t="s">
        <v>33</v>
      </c>
      <c r="F521" s="10" t="s">
        <v>36</v>
      </c>
      <c r="G521" s="9">
        <v>2210</v>
      </c>
      <c r="H521" s="9">
        <v>3480</v>
      </c>
      <c r="I521" s="11" t="s">
        <v>258</v>
      </c>
      <c r="J521" s="12">
        <v>3524000</v>
      </c>
      <c r="K521" s="12">
        <v>2896000</v>
      </c>
      <c r="L521" s="12">
        <v>1988045</v>
      </c>
      <c r="M521" s="13">
        <f>+K521</f>
        <v>2896000</v>
      </c>
      <c r="N521" s="12">
        <v>0</v>
      </c>
      <c r="O521" s="12">
        <v>0</v>
      </c>
      <c r="P521" s="12">
        <v>0</v>
      </c>
      <c r="Q521" s="12">
        <v>907955</v>
      </c>
      <c r="R521" s="12">
        <v>907955</v>
      </c>
      <c r="S521" s="12">
        <v>0</v>
      </c>
      <c r="T521" s="12">
        <v>1988045</v>
      </c>
      <c r="U521" s="12">
        <v>0</v>
      </c>
      <c r="V521" s="13">
        <f>+M521-N521-O521-P521-Q521</f>
        <v>1988045</v>
      </c>
      <c r="W521" s="14">
        <f t="shared" si="146"/>
        <v>0.3135203729281768</v>
      </c>
      <c r="X521" s="14">
        <f t="shared" si="147"/>
        <v>0.3135203729281768</v>
      </c>
      <c r="Y521" s="14">
        <f t="shared" si="148"/>
        <v>0</v>
      </c>
      <c r="Z521" s="14">
        <f t="shared" si="149"/>
        <v>0.3135203729281768</v>
      </c>
    </row>
    <row r="522" spans="1:26" outlineLevel="1" x14ac:dyDescent="0.35">
      <c r="A522" s="24"/>
      <c r="B522" s="24"/>
      <c r="C522" s="24"/>
      <c r="D522" s="24" t="s">
        <v>542</v>
      </c>
      <c r="E522" s="24"/>
      <c r="F522" s="25"/>
      <c r="G522" s="24"/>
      <c r="H522" s="24"/>
      <c r="I522" s="26"/>
      <c r="J522" s="27">
        <f t="shared" ref="J522:V522" si="156">SUBTOTAL(9,J520:J521)</f>
        <v>5024000</v>
      </c>
      <c r="K522" s="27">
        <f t="shared" si="156"/>
        <v>4396000</v>
      </c>
      <c r="L522" s="27">
        <f t="shared" si="156"/>
        <v>2231885.98</v>
      </c>
      <c r="M522" s="27">
        <f t="shared" si="156"/>
        <v>4396000</v>
      </c>
      <c r="N522" s="27">
        <f t="shared" si="156"/>
        <v>0</v>
      </c>
      <c r="O522" s="27">
        <f t="shared" si="156"/>
        <v>0</v>
      </c>
      <c r="P522" s="27">
        <f t="shared" si="156"/>
        <v>0</v>
      </c>
      <c r="Q522" s="27">
        <f t="shared" si="156"/>
        <v>2164114.02</v>
      </c>
      <c r="R522" s="27">
        <f t="shared" si="156"/>
        <v>2164114.02</v>
      </c>
      <c r="S522" s="27">
        <f t="shared" si="156"/>
        <v>0</v>
      </c>
      <c r="T522" s="27">
        <f t="shared" si="156"/>
        <v>2231885.98</v>
      </c>
      <c r="U522" s="27">
        <f t="shared" si="156"/>
        <v>0</v>
      </c>
      <c r="V522" s="27">
        <f t="shared" si="156"/>
        <v>2231885.98</v>
      </c>
      <c r="W522" s="28">
        <f t="shared" si="146"/>
        <v>0.49229163330300274</v>
      </c>
      <c r="X522" s="28">
        <f t="shared" si="147"/>
        <v>0.49229163330300274</v>
      </c>
      <c r="Y522" s="28">
        <f t="shared" si="148"/>
        <v>0</v>
      </c>
      <c r="Z522" s="28">
        <f t="shared" si="149"/>
        <v>0.49229163330300274</v>
      </c>
    </row>
    <row r="523" spans="1:26" outlineLevel="2" x14ac:dyDescent="0.35">
      <c r="A523" s="18" t="s">
        <v>199</v>
      </c>
      <c r="B523" s="18" t="s">
        <v>30</v>
      </c>
      <c r="C523" s="18" t="s">
        <v>126</v>
      </c>
      <c r="D523" s="18" t="s">
        <v>259</v>
      </c>
      <c r="E523" s="18" t="s">
        <v>33</v>
      </c>
      <c r="F523" s="19" t="s">
        <v>36</v>
      </c>
      <c r="G523" s="18">
        <v>2210</v>
      </c>
      <c r="H523" s="18">
        <v>3480</v>
      </c>
      <c r="I523" s="20" t="s">
        <v>260</v>
      </c>
      <c r="J523" s="21">
        <v>300000000</v>
      </c>
      <c r="K523" s="21">
        <v>294280581</v>
      </c>
      <c r="L523" s="21">
        <v>12913873.93</v>
      </c>
      <c r="M523" s="22">
        <f>+K523</f>
        <v>294280581</v>
      </c>
      <c r="N523" s="21">
        <v>0</v>
      </c>
      <c r="O523" s="21">
        <v>281175577.68000001</v>
      </c>
      <c r="P523" s="21">
        <v>0</v>
      </c>
      <c r="Q523" s="21">
        <v>191129.39</v>
      </c>
      <c r="R523" s="21">
        <v>191129.39</v>
      </c>
      <c r="S523" s="21">
        <v>0</v>
      </c>
      <c r="T523" s="21">
        <v>12913873.93</v>
      </c>
      <c r="U523" s="21">
        <v>0</v>
      </c>
      <c r="V523" s="22">
        <f>+M523-N523-O523-P523-Q523</f>
        <v>12913873.929999992</v>
      </c>
      <c r="W523" s="23">
        <f t="shared" si="146"/>
        <v>6.4948012998519949E-4</v>
      </c>
      <c r="X523" s="23">
        <f t="shared" si="147"/>
        <v>6.4948012998519949E-4</v>
      </c>
      <c r="Y523" s="23">
        <f t="shared" si="148"/>
        <v>0.95546765853367677</v>
      </c>
      <c r="Z523" s="23">
        <f t="shared" si="149"/>
        <v>0.95611713866366199</v>
      </c>
    </row>
    <row r="524" spans="1:26" outlineLevel="2" x14ac:dyDescent="0.35">
      <c r="A524" s="9" t="s">
        <v>320</v>
      </c>
      <c r="B524" s="9" t="s">
        <v>30</v>
      </c>
      <c r="C524" s="9" t="s">
        <v>126</v>
      </c>
      <c r="D524" s="9" t="s">
        <v>259</v>
      </c>
      <c r="E524" s="9" t="s">
        <v>33</v>
      </c>
      <c r="F524" s="10" t="s">
        <v>36</v>
      </c>
      <c r="G524" s="9">
        <v>2210</v>
      </c>
      <c r="H524" s="9">
        <v>3480</v>
      </c>
      <c r="I524" s="11" t="s">
        <v>260</v>
      </c>
      <c r="J524" s="12">
        <v>1027560</v>
      </c>
      <c r="K524" s="12">
        <v>10967560</v>
      </c>
      <c r="L524" s="12">
        <v>430643.20000000001</v>
      </c>
      <c r="M524" s="13">
        <f>+K524</f>
        <v>10967560</v>
      </c>
      <c r="N524" s="12">
        <v>0</v>
      </c>
      <c r="O524" s="12">
        <v>0</v>
      </c>
      <c r="P524" s="12">
        <v>0</v>
      </c>
      <c r="Q524" s="12">
        <v>4130956.8</v>
      </c>
      <c r="R524" s="12">
        <v>4130956.8</v>
      </c>
      <c r="S524" s="12">
        <v>6405960</v>
      </c>
      <c r="T524" s="12">
        <v>6836603.2000000002</v>
      </c>
      <c r="U524" s="12">
        <v>0</v>
      </c>
      <c r="V524" s="13">
        <f>+M524-N524-O524-P524-Q524</f>
        <v>6836603.2000000002</v>
      </c>
      <c r="W524" s="14">
        <f t="shared" si="146"/>
        <v>0.37665230917359921</v>
      </c>
      <c r="X524" s="14">
        <f t="shared" si="147"/>
        <v>0.37665230917359921</v>
      </c>
      <c r="Y524" s="14">
        <f t="shared" si="148"/>
        <v>0</v>
      </c>
      <c r="Z524" s="14">
        <f t="shared" si="149"/>
        <v>0.37665230917359921</v>
      </c>
    </row>
    <row r="525" spans="1:26" outlineLevel="1" x14ac:dyDescent="0.35">
      <c r="A525" s="24"/>
      <c r="B525" s="24"/>
      <c r="C525" s="24"/>
      <c r="D525" s="24" t="s">
        <v>543</v>
      </c>
      <c r="E525" s="24"/>
      <c r="F525" s="25"/>
      <c r="G525" s="24"/>
      <c r="H525" s="24"/>
      <c r="I525" s="26"/>
      <c r="J525" s="27">
        <f t="shared" ref="J525:V525" si="157">SUBTOTAL(9,J523:J524)</f>
        <v>301027560</v>
      </c>
      <c r="K525" s="27">
        <f t="shared" si="157"/>
        <v>305248141</v>
      </c>
      <c r="L525" s="27">
        <f t="shared" si="157"/>
        <v>13344517.129999999</v>
      </c>
      <c r="M525" s="27">
        <f t="shared" si="157"/>
        <v>305248141</v>
      </c>
      <c r="N525" s="27">
        <f t="shared" si="157"/>
        <v>0</v>
      </c>
      <c r="O525" s="27">
        <f t="shared" si="157"/>
        <v>281175577.68000001</v>
      </c>
      <c r="P525" s="27">
        <f t="shared" si="157"/>
        <v>0</v>
      </c>
      <c r="Q525" s="27">
        <f t="shared" si="157"/>
        <v>4322086.1899999995</v>
      </c>
      <c r="R525" s="27">
        <f t="shared" si="157"/>
        <v>4322086.1899999995</v>
      </c>
      <c r="S525" s="27">
        <f t="shared" si="157"/>
        <v>6405960</v>
      </c>
      <c r="T525" s="27">
        <f t="shared" si="157"/>
        <v>19750477.129999999</v>
      </c>
      <c r="U525" s="27">
        <f t="shared" si="157"/>
        <v>0</v>
      </c>
      <c r="V525" s="27">
        <f t="shared" si="157"/>
        <v>19750477.129999992</v>
      </c>
      <c r="W525" s="28">
        <f t="shared" si="146"/>
        <v>1.4159254748745544E-2</v>
      </c>
      <c r="X525" s="28">
        <f t="shared" si="147"/>
        <v>1.4159254748745544E-2</v>
      </c>
      <c r="Y525" s="28">
        <f t="shared" si="148"/>
        <v>0.92113772342351463</v>
      </c>
      <c r="Z525" s="28">
        <f t="shared" si="149"/>
        <v>0.93529697817226021</v>
      </c>
    </row>
    <row r="526" spans="1:26" outlineLevel="2" x14ac:dyDescent="0.35">
      <c r="A526" s="18" t="s">
        <v>29</v>
      </c>
      <c r="B526" s="18" t="s">
        <v>30</v>
      </c>
      <c r="C526" s="18" t="s">
        <v>126</v>
      </c>
      <c r="D526" s="18" t="s">
        <v>127</v>
      </c>
      <c r="E526" s="18" t="s">
        <v>33</v>
      </c>
      <c r="F526" s="19" t="s">
        <v>36</v>
      </c>
      <c r="G526" s="18">
        <v>2210</v>
      </c>
      <c r="H526" s="18">
        <v>3480</v>
      </c>
      <c r="I526" s="20" t="s">
        <v>128</v>
      </c>
      <c r="J526" s="21">
        <v>4668205</v>
      </c>
      <c r="K526" s="21">
        <v>4668205</v>
      </c>
      <c r="L526" s="21">
        <v>2176973.48</v>
      </c>
      <c r="M526" s="22">
        <f t="shared" ref="M526:M533" si="158">+K526</f>
        <v>4668205</v>
      </c>
      <c r="N526" s="21">
        <v>0</v>
      </c>
      <c r="O526" s="21">
        <v>491231.52</v>
      </c>
      <c r="P526" s="21">
        <v>0</v>
      </c>
      <c r="Q526" s="21">
        <v>0</v>
      </c>
      <c r="R526" s="21">
        <v>0</v>
      </c>
      <c r="S526" s="21">
        <v>2000000</v>
      </c>
      <c r="T526" s="21">
        <v>4176973.48</v>
      </c>
      <c r="U526" s="21">
        <v>0</v>
      </c>
      <c r="V526" s="22">
        <f t="shared" ref="V526:V533" si="159">+M526-N526-O526-P526-Q526</f>
        <v>4176973.48</v>
      </c>
      <c r="W526" s="23">
        <f t="shared" si="146"/>
        <v>0</v>
      </c>
      <c r="X526" s="23">
        <f t="shared" si="147"/>
        <v>0</v>
      </c>
      <c r="Y526" s="23">
        <f t="shared" si="148"/>
        <v>0.10522920908571924</v>
      </c>
      <c r="Z526" s="23">
        <f t="shared" si="149"/>
        <v>0.10522920908571924</v>
      </c>
    </row>
    <row r="527" spans="1:26" outlineLevel="2" x14ac:dyDescent="0.35">
      <c r="A527" s="9" t="s">
        <v>199</v>
      </c>
      <c r="B527" s="9" t="s">
        <v>30</v>
      </c>
      <c r="C527" s="9" t="s">
        <v>126</v>
      </c>
      <c r="D527" s="9" t="s">
        <v>127</v>
      </c>
      <c r="E527" s="9" t="s">
        <v>33</v>
      </c>
      <c r="F527" s="10" t="s">
        <v>36</v>
      </c>
      <c r="G527" s="9">
        <v>2210</v>
      </c>
      <c r="H527" s="9">
        <v>3480</v>
      </c>
      <c r="I527" s="11" t="s">
        <v>128</v>
      </c>
      <c r="J527" s="12">
        <v>650000</v>
      </c>
      <c r="K527" s="12">
        <v>40342</v>
      </c>
      <c r="L527" s="12">
        <v>0</v>
      </c>
      <c r="M527" s="13">
        <f t="shared" si="158"/>
        <v>40342</v>
      </c>
      <c r="N527" s="12">
        <v>0</v>
      </c>
      <c r="O527" s="12">
        <v>0</v>
      </c>
      <c r="P527" s="12">
        <v>0</v>
      </c>
      <c r="Q527" s="12">
        <v>0</v>
      </c>
      <c r="R527" s="12">
        <v>0</v>
      </c>
      <c r="S527" s="12">
        <v>40342</v>
      </c>
      <c r="T527" s="12">
        <v>40342</v>
      </c>
      <c r="U527" s="12">
        <v>0</v>
      </c>
      <c r="V527" s="13">
        <f t="shared" si="159"/>
        <v>40342</v>
      </c>
      <c r="W527" s="14">
        <f t="shared" si="146"/>
        <v>0</v>
      </c>
      <c r="X527" s="14">
        <f t="shared" si="147"/>
        <v>0</v>
      </c>
      <c r="Y527" s="14">
        <f t="shared" si="148"/>
        <v>0</v>
      </c>
      <c r="Z527" s="14">
        <f t="shared" si="149"/>
        <v>0</v>
      </c>
    </row>
    <row r="528" spans="1:26" outlineLevel="2" x14ac:dyDescent="0.35">
      <c r="A528" s="9" t="s">
        <v>266</v>
      </c>
      <c r="B528" s="9" t="s">
        <v>267</v>
      </c>
      <c r="C528" s="9" t="s">
        <v>126</v>
      </c>
      <c r="D528" s="9" t="s">
        <v>127</v>
      </c>
      <c r="E528" s="9" t="s">
        <v>33</v>
      </c>
      <c r="F528" s="10" t="s">
        <v>36</v>
      </c>
      <c r="G528" s="9">
        <v>2210</v>
      </c>
      <c r="H528" s="9">
        <v>3480</v>
      </c>
      <c r="I528" s="11" t="s">
        <v>128</v>
      </c>
      <c r="J528" s="37" t="s">
        <v>447</v>
      </c>
      <c r="K528" s="12">
        <v>2000000</v>
      </c>
      <c r="L528" s="12">
        <v>0</v>
      </c>
      <c r="M528" s="13">
        <f t="shared" si="158"/>
        <v>2000000</v>
      </c>
      <c r="N528" s="12">
        <v>0</v>
      </c>
      <c r="O528" s="12">
        <v>0</v>
      </c>
      <c r="P528" s="12">
        <v>0</v>
      </c>
      <c r="Q528" s="12">
        <v>0</v>
      </c>
      <c r="R528" s="12">
        <v>0</v>
      </c>
      <c r="S528" s="12">
        <v>2000000</v>
      </c>
      <c r="T528" s="12">
        <v>2000000</v>
      </c>
      <c r="U528" s="12">
        <v>0</v>
      </c>
      <c r="V528" s="13">
        <f t="shared" si="159"/>
        <v>2000000</v>
      </c>
      <c r="W528" s="14">
        <f t="shared" si="146"/>
        <v>0</v>
      </c>
      <c r="X528" s="14">
        <f t="shared" si="147"/>
        <v>0</v>
      </c>
      <c r="Y528" s="14">
        <f t="shared" si="148"/>
        <v>0</v>
      </c>
      <c r="Z528" s="14">
        <f t="shared" si="149"/>
        <v>0</v>
      </c>
    </row>
    <row r="529" spans="1:26" outlineLevel="2" x14ac:dyDescent="0.35">
      <c r="A529" s="9" t="s">
        <v>266</v>
      </c>
      <c r="B529" s="9" t="s">
        <v>268</v>
      </c>
      <c r="C529" s="9" t="s">
        <v>126</v>
      </c>
      <c r="D529" s="9" t="s">
        <v>127</v>
      </c>
      <c r="E529" s="9" t="s">
        <v>33</v>
      </c>
      <c r="F529" s="10" t="s">
        <v>36</v>
      </c>
      <c r="G529" s="9">
        <v>2210</v>
      </c>
      <c r="H529" s="9">
        <v>3480</v>
      </c>
      <c r="I529" s="11" t="s">
        <v>128</v>
      </c>
      <c r="J529" s="37" t="s">
        <v>447</v>
      </c>
      <c r="K529" s="12">
        <v>528704.4</v>
      </c>
      <c r="L529" s="12">
        <v>0</v>
      </c>
      <c r="M529" s="13">
        <f t="shared" si="158"/>
        <v>528704.4</v>
      </c>
      <c r="N529" s="12">
        <v>0</v>
      </c>
      <c r="O529" s="12">
        <v>0</v>
      </c>
      <c r="P529" s="12">
        <v>0</v>
      </c>
      <c r="Q529" s="12">
        <v>528704.4</v>
      </c>
      <c r="R529" s="12">
        <v>528704.4</v>
      </c>
      <c r="S529" s="12">
        <v>0</v>
      </c>
      <c r="T529" s="12">
        <v>0</v>
      </c>
      <c r="U529" s="12">
        <v>0</v>
      </c>
      <c r="V529" s="13">
        <f t="shared" si="159"/>
        <v>0</v>
      </c>
      <c r="W529" s="14">
        <f t="shared" si="146"/>
        <v>1</v>
      </c>
      <c r="X529" s="14">
        <f t="shared" si="147"/>
        <v>1</v>
      </c>
      <c r="Y529" s="14">
        <f t="shared" si="148"/>
        <v>0</v>
      </c>
      <c r="Z529" s="14">
        <f t="shared" si="149"/>
        <v>1</v>
      </c>
    </row>
    <row r="530" spans="1:26" outlineLevel="2" x14ac:dyDescent="0.35">
      <c r="A530" s="9" t="s">
        <v>266</v>
      </c>
      <c r="B530" s="9" t="s">
        <v>295</v>
      </c>
      <c r="C530" s="9" t="s">
        <v>126</v>
      </c>
      <c r="D530" s="9" t="s">
        <v>127</v>
      </c>
      <c r="E530" s="9" t="s">
        <v>33</v>
      </c>
      <c r="F530" s="10" t="s">
        <v>36</v>
      </c>
      <c r="G530" s="9">
        <v>2210</v>
      </c>
      <c r="H530" s="9">
        <v>3480</v>
      </c>
      <c r="I530" s="11" t="s">
        <v>128</v>
      </c>
      <c r="J530" s="12">
        <v>5017000</v>
      </c>
      <c r="K530" s="37" t="s">
        <v>447</v>
      </c>
      <c r="L530" s="12">
        <v>0</v>
      </c>
      <c r="M530" s="40" t="str">
        <f t="shared" si="158"/>
        <v>0.00</v>
      </c>
      <c r="N530" s="12">
        <v>0</v>
      </c>
      <c r="O530" s="12">
        <v>0</v>
      </c>
      <c r="P530" s="12">
        <v>0</v>
      </c>
      <c r="Q530" s="12">
        <v>0</v>
      </c>
      <c r="R530" s="12">
        <v>0</v>
      </c>
      <c r="S530" s="12">
        <v>0</v>
      </c>
      <c r="T530" s="12">
        <v>0</v>
      </c>
      <c r="U530" s="12">
        <v>0</v>
      </c>
      <c r="V530" s="13">
        <f t="shared" si="159"/>
        <v>0</v>
      </c>
      <c r="W530" s="14">
        <v>0</v>
      </c>
      <c r="X530" s="14">
        <v>0</v>
      </c>
      <c r="Y530" s="14">
        <v>0</v>
      </c>
      <c r="Z530" s="14">
        <f t="shared" si="149"/>
        <v>0</v>
      </c>
    </row>
    <row r="531" spans="1:26" outlineLevel="2" x14ac:dyDescent="0.35">
      <c r="A531" s="9" t="s">
        <v>312</v>
      </c>
      <c r="B531" s="9" t="s">
        <v>30</v>
      </c>
      <c r="C531" s="9" t="s">
        <v>126</v>
      </c>
      <c r="D531" s="9" t="s">
        <v>127</v>
      </c>
      <c r="E531" s="9" t="s">
        <v>33</v>
      </c>
      <c r="F531" s="10" t="s">
        <v>36</v>
      </c>
      <c r="G531" s="9">
        <v>2210</v>
      </c>
      <c r="H531" s="9">
        <v>3480</v>
      </c>
      <c r="I531" s="11" t="s">
        <v>128</v>
      </c>
      <c r="J531" s="12">
        <v>5343191000</v>
      </c>
      <c r="K531" s="12">
        <v>2130000</v>
      </c>
      <c r="L531" s="12">
        <v>232400</v>
      </c>
      <c r="M531" s="13">
        <f t="shared" si="158"/>
        <v>2130000</v>
      </c>
      <c r="N531" s="12">
        <v>0</v>
      </c>
      <c r="O531" s="12">
        <v>0</v>
      </c>
      <c r="P531" s="12">
        <v>0</v>
      </c>
      <c r="Q531" s="12">
        <v>0</v>
      </c>
      <c r="R531" s="12">
        <v>0</v>
      </c>
      <c r="S531" s="12">
        <v>1897600</v>
      </c>
      <c r="T531" s="12">
        <v>2130000</v>
      </c>
      <c r="U531" s="12">
        <v>0</v>
      </c>
      <c r="V531" s="13">
        <f t="shared" si="159"/>
        <v>2130000</v>
      </c>
      <c r="W531" s="14">
        <f t="shared" si="146"/>
        <v>0</v>
      </c>
      <c r="X531" s="14">
        <f t="shared" si="147"/>
        <v>0</v>
      </c>
      <c r="Y531" s="14">
        <f t="shared" si="148"/>
        <v>0</v>
      </c>
      <c r="Z531" s="14">
        <f t="shared" si="149"/>
        <v>0</v>
      </c>
    </row>
    <row r="532" spans="1:26" outlineLevel="2" x14ac:dyDescent="0.35">
      <c r="A532" s="9" t="s">
        <v>318</v>
      </c>
      <c r="B532" s="9" t="s">
        <v>30</v>
      </c>
      <c r="C532" s="9" t="s">
        <v>126</v>
      </c>
      <c r="D532" s="9" t="s">
        <v>127</v>
      </c>
      <c r="E532" s="9" t="s">
        <v>33</v>
      </c>
      <c r="F532" s="10" t="s">
        <v>36</v>
      </c>
      <c r="G532" s="9">
        <v>2210</v>
      </c>
      <c r="H532" s="9">
        <v>3480</v>
      </c>
      <c r="I532" s="11" t="s">
        <v>128</v>
      </c>
      <c r="J532" s="12">
        <v>1320489</v>
      </c>
      <c r="K532" s="12">
        <v>304020</v>
      </c>
      <c r="L532" s="12">
        <v>0</v>
      </c>
      <c r="M532" s="13">
        <f t="shared" si="158"/>
        <v>304020</v>
      </c>
      <c r="N532" s="12">
        <v>0</v>
      </c>
      <c r="O532" s="12">
        <v>284674.71999999997</v>
      </c>
      <c r="P532" s="12">
        <v>0</v>
      </c>
      <c r="Q532" s="12">
        <v>0</v>
      </c>
      <c r="R532" s="12">
        <v>0</v>
      </c>
      <c r="S532" s="12">
        <v>19345.28</v>
      </c>
      <c r="T532" s="12">
        <v>19345.28</v>
      </c>
      <c r="U532" s="12">
        <v>0</v>
      </c>
      <c r="V532" s="13">
        <f t="shared" si="159"/>
        <v>19345.280000000028</v>
      </c>
      <c r="W532" s="14">
        <f t="shared" si="146"/>
        <v>0</v>
      </c>
      <c r="X532" s="14">
        <f t="shared" si="147"/>
        <v>0</v>
      </c>
      <c r="Y532" s="14">
        <f t="shared" si="148"/>
        <v>0.93636839681599882</v>
      </c>
      <c r="Z532" s="14">
        <f t="shared" si="149"/>
        <v>0.93636839681599882</v>
      </c>
    </row>
    <row r="533" spans="1:26" outlineLevel="2" x14ac:dyDescent="0.35">
      <c r="A533" s="9" t="s">
        <v>320</v>
      </c>
      <c r="B533" s="9" t="s">
        <v>30</v>
      </c>
      <c r="C533" s="9" t="s">
        <v>126</v>
      </c>
      <c r="D533" s="9" t="s">
        <v>127</v>
      </c>
      <c r="E533" s="9" t="s">
        <v>33</v>
      </c>
      <c r="F533" s="10" t="s">
        <v>36</v>
      </c>
      <c r="G533" s="9">
        <v>2210</v>
      </c>
      <c r="H533" s="9">
        <v>3480</v>
      </c>
      <c r="I533" s="11" t="s">
        <v>128</v>
      </c>
      <c r="J533" s="12">
        <v>45077365</v>
      </c>
      <c r="K533" s="12">
        <v>45077365</v>
      </c>
      <c r="L533" s="12">
        <v>0</v>
      </c>
      <c r="M533" s="13">
        <f t="shared" si="158"/>
        <v>45077365</v>
      </c>
      <c r="N533" s="12">
        <v>0</v>
      </c>
      <c r="O533" s="12">
        <v>1826598.77</v>
      </c>
      <c r="P533" s="12">
        <v>0</v>
      </c>
      <c r="Q533" s="12">
        <v>15967175.869999999</v>
      </c>
      <c r="R533" s="12">
        <v>1201280.3999999999</v>
      </c>
      <c r="S533" s="12">
        <v>27283590.359999999</v>
      </c>
      <c r="T533" s="12">
        <v>27283590.359999999</v>
      </c>
      <c r="U533" s="12">
        <v>0</v>
      </c>
      <c r="V533" s="13">
        <f t="shared" si="159"/>
        <v>27283590.359999999</v>
      </c>
      <c r="W533" s="14">
        <f t="shared" si="146"/>
        <v>0.35421715244446961</v>
      </c>
      <c r="X533" s="14">
        <f t="shared" si="147"/>
        <v>0.35421715244446961</v>
      </c>
      <c r="Y533" s="14">
        <f t="shared" si="148"/>
        <v>4.0521418454694501E-2</v>
      </c>
      <c r="Z533" s="14">
        <f t="shared" si="149"/>
        <v>0.39473857089916409</v>
      </c>
    </row>
    <row r="534" spans="1:26" outlineLevel="1" x14ac:dyDescent="0.35">
      <c r="A534" s="24"/>
      <c r="B534" s="24"/>
      <c r="C534" s="24"/>
      <c r="D534" s="24" t="s">
        <v>544</v>
      </c>
      <c r="E534" s="24"/>
      <c r="F534" s="25"/>
      <c r="G534" s="24"/>
      <c r="H534" s="24"/>
      <c r="I534" s="26"/>
      <c r="J534" s="27">
        <f t="shared" ref="J534:V534" si="160">SUBTOTAL(9,J526:J533)</f>
        <v>5399924059</v>
      </c>
      <c r="K534" s="27">
        <f t="shared" si="160"/>
        <v>54748636.399999999</v>
      </c>
      <c r="L534" s="27">
        <f t="shared" si="160"/>
        <v>2409373.48</v>
      </c>
      <c r="M534" s="27">
        <f t="shared" si="160"/>
        <v>54748636.399999999</v>
      </c>
      <c r="N534" s="27">
        <f t="shared" si="160"/>
        <v>0</v>
      </c>
      <c r="O534" s="27">
        <f t="shared" si="160"/>
        <v>2602505.0099999998</v>
      </c>
      <c r="P534" s="27">
        <f t="shared" si="160"/>
        <v>0</v>
      </c>
      <c r="Q534" s="27">
        <f t="shared" si="160"/>
        <v>16495880.27</v>
      </c>
      <c r="R534" s="27">
        <f t="shared" si="160"/>
        <v>1729984.7999999998</v>
      </c>
      <c r="S534" s="27">
        <f t="shared" si="160"/>
        <v>33240877.640000001</v>
      </c>
      <c r="T534" s="27">
        <f t="shared" si="160"/>
        <v>35650251.119999997</v>
      </c>
      <c r="U534" s="27">
        <f t="shared" si="160"/>
        <v>0</v>
      </c>
      <c r="V534" s="27">
        <f t="shared" si="160"/>
        <v>35650251.119999997</v>
      </c>
      <c r="W534" s="28">
        <f t="shared" si="146"/>
        <v>0.30130212101501763</v>
      </c>
      <c r="X534" s="28">
        <f t="shared" si="147"/>
        <v>0.30130212101501763</v>
      </c>
      <c r="Y534" s="28">
        <f t="shared" si="148"/>
        <v>4.7535521998863885E-2</v>
      </c>
      <c r="Z534" s="28">
        <f t="shared" si="149"/>
        <v>0.34883764301388154</v>
      </c>
    </row>
    <row r="535" spans="1:26" outlineLevel="2" x14ac:dyDescent="0.35">
      <c r="A535" s="18" t="s">
        <v>29</v>
      </c>
      <c r="B535" s="18" t="s">
        <v>30</v>
      </c>
      <c r="C535" s="18" t="s">
        <v>126</v>
      </c>
      <c r="D535" s="18" t="s">
        <v>129</v>
      </c>
      <c r="E535" s="18" t="s">
        <v>33</v>
      </c>
      <c r="F535" s="19" t="s">
        <v>36</v>
      </c>
      <c r="G535" s="18">
        <v>2210</v>
      </c>
      <c r="H535" s="18">
        <v>3480</v>
      </c>
      <c r="I535" s="20" t="s">
        <v>130</v>
      </c>
      <c r="J535" s="21">
        <v>4772573</v>
      </c>
      <c r="K535" s="21">
        <v>4772573</v>
      </c>
      <c r="L535" s="21">
        <v>0</v>
      </c>
      <c r="M535" s="22">
        <f t="shared" ref="M535:M542" si="161">+K535</f>
        <v>4772573</v>
      </c>
      <c r="N535" s="21">
        <v>0</v>
      </c>
      <c r="O535" s="21">
        <v>291571.81</v>
      </c>
      <c r="P535" s="21">
        <v>0</v>
      </c>
      <c r="Q535" s="21">
        <v>2280295.4700000002</v>
      </c>
      <c r="R535" s="21">
        <v>2280295.4700000002</v>
      </c>
      <c r="S535" s="21">
        <v>2200705.7200000002</v>
      </c>
      <c r="T535" s="21">
        <v>2200705.7200000002</v>
      </c>
      <c r="U535" s="21">
        <v>0</v>
      </c>
      <c r="V535" s="22">
        <f t="shared" ref="V535:V542" si="162">+M535-N535-O535-P535-Q535</f>
        <v>2200705.7200000002</v>
      </c>
      <c r="W535" s="23">
        <f t="shared" si="146"/>
        <v>0.4777916377601768</v>
      </c>
      <c r="X535" s="23">
        <f t="shared" si="147"/>
        <v>0.4777916377601768</v>
      </c>
      <c r="Y535" s="23">
        <f t="shared" si="148"/>
        <v>6.1093211146272669E-2</v>
      </c>
      <c r="Z535" s="23">
        <f t="shared" si="149"/>
        <v>0.5388848489064495</v>
      </c>
    </row>
    <row r="536" spans="1:26" outlineLevel="2" x14ac:dyDescent="0.35">
      <c r="A536" s="9" t="s">
        <v>199</v>
      </c>
      <c r="B536" s="9" t="s">
        <v>30</v>
      </c>
      <c r="C536" s="9" t="s">
        <v>126</v>
      </c>
      <c r="D536" s="9" t="s">
        <v>129</v>
      </c>
      <c r="E536" s="9" t="s">
        <v>33</v>
      </c>
      <c r="F536" s="10" t="s">
        <v>34</v>
      </c>
      <c r="G536" s="9">
        <v>2210</v>
      </c>
      <c r="H536" s="9">
        <v>3480</v>
      </c>
      <c r="I536" s="11" t="s">
        <v>130</v>
      </c>
      <c r="J536" s="37" t="s">
        <v>447</v>
      </c>
      <c r="K536" s="12">
        <v>41880119</v>
      </c>
      <c r="L536" s="12">
        <v>4000000</v>
      </c>
      <c r="M536" s="13">
        <f t="shared" si="161"/>
        <v>41880119</v>
      </c>
      <c r="N536" s="12">
        <v>4606747.4800000004</v>
      </c>
      <c r="O536" s="12">
        <v>31866000</v>
      </c>
      <c r="P536" s="12">
        <v>0</v>
      </c>
      <c r="Q536" s="12">
        <v>0</v>
      </c>
      <c r="R536" s="12">
        <v>0</v>
      </c>
      <c r="S536" s="12">
        <v>1407371.52</v>
      </c>
      <c r="T536" s="12">
        <v>5407371.5199999996</v>
      </c>
      <c r="U536" s="12">
        <v>0</v>
      </c>
      <c r="V536" s="13">
        <f t="shared" si="162"/>
        <v>5407371.5199999958</v>
      </c>
      <c r="W536" s="14">
        <f t="shared" si="146"/>
        <v>0</v>
      </c>
      <c r="X536" s="14">
        <f t="shared" si="147"/>
        <v>0</v>
      </c>
      <c r="Y536" s="14">
        <f t="shared" si="148"/>
        <v>0.87088452351341228</v>
      </c>
      <c r="Z536" s="14">
        <f t="shared" si="149"/>
        <v>0.87088452351341228</v>
      </c>
    </row>
    <row r="537" spans="1:26" outlineLevel="2" x14ac:dyDescent="0.35">
      <c r="A537" s="9" t="s">
        <v>199</v>
      </c>
      <c r="B537" s="9" t="s">
        <v>30</v>
      </c>
      <c r="C537" s="9" t="s">
        <v>126</v>
      </c>
      <c r="D537" s="9" t="s">
        <v>129</v>
      </c>
      <c r="E537" s="9" t="s">
        <v>33</v>
      </c>
      <c r="F537" s="10" t="s">
        <v>36</v>
      </c>
      <c r="G537" s="9">
        <v>2210</v>
      </c>
      <c r="H537" s="9">
        <v>3480</v>
      </c>
      <c r="I537" s="11" t="s">
        <v>130</v>
      </c>
      <c r="J537" s="12">
        <v>30661267</v>
      </c>
      <c r="K537" s="12">
        <v>36990344</v>
      </c>
      <c r="L537" s="12">
        <v>0</v>
      </c>
      <c r="M537" s="13">
        <f t="shared" si="161"/>
        <v>36990344</v>
      </c>
      <c r="N537" s="12">
        <v>0</v>
      </c>
      <c r="O537" s="12">
        <v>112082.63</v>
      </c>
      <c r="P537" s="12">
        <v>0</v>
      </c>
      <c r="Q537" s="12">
        <v>28597604.5</v>
      </c>
      <c r="R537" s="12">
        <v>28597604.5</v>
      </c>
      <c r="S537" s="12">
        <v>8280656.8700000001</v>
      </c>
      <c r="T537" s="12">
        <v>8280656.8700000001</v>
      </c>
      <c r="U537" s="12">
        <v>0</v>
      </c>
      <c r="V537" s="13">
        <f t="shared" si="162"/>
        <v>8280656.8699999973</v>
      </c>
      <c r="W537" s="14">
        <f t="shared" si="146"/>
        <v>0.77310999054239671</v>
      </c>
      <c r="X537" s="14">
        <f t="shared" si="147"/>
        <v>0.77310999054239671</v>
      </c>
      <c r="Y537" s="14">
        <f t="shared" si="148"/>
        <v>3.0300510316962721E-3</v>
      </c>
      <c r="Z537" s="14">
        <f t="shared" si="149"/>
        <v>0.776140041574093</v>
      </c>
    </row>
    <row r="538" spans="1:26" outlineLevel="2" x14ac:dyDescent="0.35">
      <c r="A538" s="9" t="s">
        <v>266</v>
      </c>
      <c r="B538" s="9" t="s">
        <v>267</v>
      </c>
      <c r="C538" s="9" t="s">
        <v>126</v>
      </c>
      <c r="D538" s="9" t="s">
        <v>129</v>
      </c>
      <c r="E538" s="9" t="s">
        <v>33</v>
      </c>
      <c r="F538" s="10" t="s">
        <v>36</v>
      </c>
      <c r="G538" s="9">
        <v>2210</v>
      </c>
      <c r="H538" s="9">
        <v>3480</v>
      </c>
      <c r="I538" s="11" t="s">
        <v>130</v>
      </c>
      <c r="J538" s="12">
        <v>525000</v>
      </c>
      <c r="K538" s="12">
        <v>525000</v>
      </c>
      <c r="L538" s="12">
        <v>200000</v>
      </c>
      <c r="M538" s="13">
        <f t="shared" si="161"/>
        <v>525000</v>
      </c>
      <c r="N538" s="12">
        <v>0</v>
      </c>
      <c r="O538" s="12">
        <v>0</v>
      </c>
      <c r="P538" s="12">
        <v>0</v>
      </c>
      <c r="Q538" s="12">
        <v>0</v>
      </c>
      <c r="R538" s="12">
        <v>0</v>
      </c>
      <c r="S538" s="12">
        <v>325000</v>
      </c>
      <c r="T538" s="12">
        <v>525000</v>
      </c>
      <c r="U538" s="12">
        <v>0</v>
      </c>
      <c r="V538" s="13">
        <f t="shared" si="162"/>
        <v>525000</v>
      </c>
      <c r="W538" s="14">
        <f t="shared" si="146"/>
        <v>0</v>
      </c>
      <c r="X538" s="14">
        <f t="shared" si="147"/>
        <v>0</v>
      </c>
      <c r="Y538" s="14">
        <f t="shared" si="148"/>
        <v>0</v>
      </c>
      <c r="Z538" s="14">
        <f t="shared" si="149"/>
        <v>0</v>
      </c>
    </row>
    <row r="539" spans="1:26" outlineLevel="2" x14ac:dyDescent="0.35">
      <c r="A539" s="9" t="s">
        <v>266</v>
      </c>
      <c r="B539" s="9" t="s">
        <v>268</v>
      </c>
      <c r="C539" s="9" t="s">
        <v>126</v>
      </c>
      <c r="D539" s="9" t="s">
        <v>129</v>
      </c>
      <c r="E539" s="9" t="s">
        <v>33</v>
      </c>
      <c r="F539" s="10" t="s">
        <v>36</v>
      </c>
      <c r="G539" s="9">
        <v>2210</v>
      </c>
      <c r="H539" s="9">
        <v>3480</v>
      </c>
      <c r="I539" s="11" t="s">
        <v>130</v>
      </c>
      <c r="J539" s="12">
        <v>9976652</v>
      </c>
      <c r="K539" s="37" t="s">
        <v>447</v>
      </c>
      <c r="L539" s="12">
        <v>0</v>
      </c>
      <c r="M539" s="40" t="str">
        <f t="shared" si="161"/>
        <v>0.00</v>
      </c>
      <c r="N539" s="12">
        <v>0</v>
      </c>
      <c r="O539" s="12">
        <v>0</v>
      </c>
      <c r="P539" s="12">
        <v>0</v>
      </c>
      <c r="Q539" s="12">
        <v>0</v>
      </c>
      <c r="R539" s="12">
        <v>0</v>
      </c>
      <c r="S539" s="12">
        <v>0</v>
      </c>
      <c r="T539" s="12">
        <v>0</v>
      </c>
      <c r="U539" s="12">
        <v>0</v>
      </c>
      <c r="V539" s="13">
        <f t="shared" si="162"/>
        <v>0</v>
      </c>
      <c r="W539" s="14">
        <v>0</v>
      </c>
      <c r="X539" s="14">
        <v>0</v>
      </c>
      <c r="Y539" s="14">
        <v>0</v>
      </c>
      <c r="Z539" s="14">
        <f t="shared" si="149"/>
        <v>0</v>
      </c>
    </row>
    <row r="540" spans="1:26" outlineLevel="2" x14ac:dyDescent="0.35">
      <c r="A540" s="9" t="s">
        <v>266</v>
      </c>
      <c r="B540" s="9" t="s">
        <v>295</v>
      </c>
      <c r="C540" s="9" t="s">
        <v>126</v>
      </c>
      <c r="D540" s="9" t="s">
        <v>129</v>
      </c>
      <c r="E540" s="9" t="s">
        <v>33</v>
      </c>
      <c r="F540" s="10" t="s">
        <v>36</v>
      </c>
      <c r="G540" s="9">
        <v>2210</v>
      </c>
      <c r="H540" s="9">
        <v>3480</v>
      </c>
      <c r="I540" s="11" t="s">
        <v>130</v>
      </c>
      <c r="J540" s="12">
        <v>380000</v>
      </c>
      <c r="K540" s="37" t="s">
        <v>447</v>
      </c>
      <c r="L540" s="12">
        <v>0</v>
      </c>
      <c r="M540" s="40" t="str">
        <f t="shared" si="161"/>
        <v>0.00</v>
      </c>
      <c r="N540" s="12">
        <v>0</v>
      </c>
      <c r="O540" s="12">
        <v>0</v>
      </c>
      <c r="P540" s="12">
        <v>0</v>
      </c>
      <c r="Q540" s="12">
        <v>0</v>
      </c>
      <c r="R540" s="12">
        <v>0</v>
      </c>
      <c r="S540" s="12">
        <v>0</v>
      </c>
      <c r="T540" s="12">
        <v>0</v>
      </c>
      <c r="U540" s="12">
        <v>0</v>
      </c>
      <c r="V540" s="13">
        <f t="shared" si="162"/>
        <v>0</v>
      </c>
      <c r="W540" s="14">
        <v>0</v>
      </c>
      <c r="X540" s="14">
        <v>0</v>
      </c>
      <c r="Y540" s="14">
        <v>0</v>
      </c>
      <c r="Z540" s="14">
        <f t="shared" si="149"/>
        <v>0</v>
      </c>
    </row>
    <row r="541" spans="1:26" outlineLevel="2" x14ac:dyDescent="0.35">
      <c r="A541" s="9" t="s">
        <v>312</v>
      </c>
      <c r="B541" s="9" t="s">
        <v>30</v>
      </c>
      <c r="C541" s="9" t="s">
        <v>126</v>
      </c>
      <c r="D541" s="9" t="s">
        <v>129</v>
      </c>
      <c r="E541" s="9" t="s">
        <v>33</v>
      </c>
      <c r="F541" s="10" t="s">
        <v>36</v>
      </c>
      <c r="G541" s="9">
        <v>2210</v>
      </c>
      <c r="H541" s="9">
        <v>3480</v>
      </c>
      <c r="I541" s="11" t="s">
        <v>130</v>
      </c>
      <c r="J541" s="37" t="s">
        <v>447</v>
      </c>
      <c r="K541" s="12">
        <v>10000000</v>
      </c>
      <c r="L541" s="12">
        <v>2760725.24</v>
      </c>
      <c r="M541" s="13">
        <f t="shared" si="161"/>
        <v>10000000</v>
      </c>
      <c r="N541" s="12">
        <v>0</v>
      </c>
      <c r="O541" s="12">
        <v>0</v>
      </c>
      <c r="P541" s="12">
        <v>0</v>
      </c>
      <c r="Q541" s="12">
        <v>6461274.0099999998</v>
      </c>
      <c r="R541" s="12">
        <v>6461274.0099999998</v>
      </c>
      <c r="S541" s="12">
        <v>778000.75</v>
      </c>
      <c r="T541" s="12">
        <v>3538725.99</v>
      </c>
      <c r="U541" s="12">
        <v>0</v>
      </c>
      <c r="V541" s="13">
        <f t="shared" si="162"/>
        <v>3538725.99</v>
      </c>
      <c r="W541" s="14">
        <f t="shared" si="146"/>
        <v>0.64612740099999999</v>
      </c>
      <c r="X541" s="14">
        <f t="shared" si="147"/>
        <v>0.64612740099999999</v>
      </c>
      <c r="Y541" s="14">
        <f t="shared" si="148"/>
        <v>0</v>
      </c>
      <c r="Z541" s="14">
        <f t="shared" si="149"/>
        <v>0.64612740099999999</v>
      </c>
    </row>
    <row r="542" spans="1:26" outlineLevel="2" x14ac:dyDescent="0.35">
      <c r="A542" s="9" t="s">
        <v>320</v>
      </c>
      <c r="B542" s="9" t="s">
        <v>30</v>
      </c>
      <c r="C542" s="9" t="s">
        <v>126</v>
      </c>
      <c r="D542" s="9" t="s">
        <v>129</v>
      </c>
      <c r="E542" s="9" t="s">
        <v>33</v>
      </c>
      <c r="F542" s="10" t="s">
        <v>36</v>
      </c>
      <c r="G542" s="9">
        <v>2210</v>
      </c>
      <c r="H542" s="9">
        <v>3480</v>
      </c>
      <c r="I542" s="11" t="s">
        <v>130</v>
      </c>
      <c r="J542" s="12">
        <v>236096173</v>
      </c>
      <c r="K542" s="12">
        <v>236096173</v>
      </c>
      <c r="L542" s="12">
        <v>0</v>
      </c>
      <c r="M542" s="13">
        <f t="shared" si="161"/>
        <v>236096173</v>
      </c>
      <c r="N542" s="12">
        <v>13236920.68</v>
      </c>
      <c r="O542" s="12">
        <v>81181182.510000005</v>
      </c>
      <c r="P542" s="12">
        <v>0</v>
      </c>
      <c r="Q542" s="12">
        <v>78457097.879999995</v>
      </c>
      <c r="R542" s="12">
        <v>78457097.879999995</v>
      </c>
      <c r="S542" s="12">
        <v>63220971.93</v>
      </c>
      <c r="T542" s="12">
        <v>63220971.93</v>
      </c>
      <c r="U542" s="12">
        <v>0</v>
      </c>
      <c r="V542" s="13">
        <f t="shared" si="162"/>
        <v>63220971.930000007</v>
      </c>
      <c r="W542" s="14">
        <f t="shared" si="146"/>
        <v>0.33230990948760525</v>
      </c>
      <c r="X542" s="14">
        <f t="shared" si="147"/>
        <v>0.33230990948760525</v>
      </c>
      <c r="Y542" s="14">
        <f t="shared" si="148"/>
        <v>0.39991373850011536</v>
      </c>
      <c r="Z542" s="14">
        <f t="shared" si="149"/>
        <v>0.73222364798772066</v>
      </c>
    </row>
    <row r="543" spans="1:26" outlineLevel="1" x14ac:dyDescent="0.35">
      <c r="A543" s="24"/>
      <c r="B543" s="24"/>
      <c r="C543" s="24"/>
      <c r="D543" s="24" t="s">
        <v>545</v>
      </c>
      <c r="E543" s="24"/>
      <c r="F543" s="25"/>
      <c r="G543" s="24"/>
      <c r="H543" s="24"/>
      <c r="I543" s="26"/>
      <c r="J543" s="27">
        <f t="shared" ref="J543:V543" si="163">SUBTOTAL(9,J535:J542)</f>
        <v>282411665</v>
      </c>
      <c r="K543" s="27">
        <f t="shared" si="163"/>
        <v>330264209</v>
      </c>
      <c r="L543" s="27">
        <f t="shared" si="163"/>
        <v>6960725.2400000002</v>
      </c>
      <c r="M543" s="27">
        <f t="shared" si="163"/>
        <v>330264209</v>
      </c>
      <c r="N543" s="27">
        <f t="shared" si="163"/>
        <v>17843668.16</v>
      </c>
      <c r="O543" s="27">
        <f t="shared" si="163"/>
        <v>113450836.95</v>
      </c>
      <c r="P543" s="27">
        <f t="shared" si="163"/>
        <v>0</v>
      </c>
      <c r="Q543" s="27">
        <f t="shared" si="163"/>
        <v>115796271.85999998</v>
      </c>
      <c r="R543" s="27">
        <f t="shared" si="163"/>
        <v>115796271.85999998</v>
      </c>
      <c r="S543" s="27">
        <f t="shared" si="163"/>
        <v>76212706.789999992</v>
      </c>
      <c r="T543" s="27">
        <f t="shared" si="163"/>
        <v>83173432.030000001</v>
      </c>
      <c r="U543" s="27">
        <f t="shared" si="163"/>
        <v>0</v>
      </c>
      <c r="V543" s="27">
        <f t="shared" si="163"/>
        <v>83173432.030000001</v>
      </c>
      <c r="W543" s="28">
        <f t="shared" si="146"/>
        <v>0.3506170777954325</v>
      </c>
      <c r="X543" s="28">
        <f t="shared" si="147"/>
        <v>0.3506170777954325</v>
      </c>
      <c r="Y543" s="28">
        <f t="shared" si="148"/>
        <v>0.39754384983932667</v>
      </c>
      <c r="Z543" s="28">
        <f t="shared" si="149"/>
        <v>0.74816092763475917</v>
      </c>
    </row>
    <row r="544" spans="1:26" outlineLevel="2" x14ac:dyDescent="0.35">
      <c r="A544" s="18" t="s">
        <v>29</v>
      </c>
      <c r="B544" s="18" t="s">
        <v>30</v>
      </c>
      <c r="C544" s="18" t="s">
        <v>126</v>
      </c>
      <c r="D544" s="18" t="s">
        <v>131</v>
      </c>
      <c r="E544" s="18" t="s">
        <v>33</v>
      </c>
      <c r="F544" s="19" t="s">
        <v>36</v>
      </c>
      <c r="G544" s="18">
        <v>2210</v>
      </c>
      <c r="H544" s="18">
        <v>3480</v>
      </c>
      <c r="I544" s="20" t="s">
        <v>132</v>
      </c>
      <c r="J544" s="21">
        <v>4215822</v>
      </c>
      <c r="K544" s="21">
        <v>4215822</v>
      </c>
      <c r="L544" s="21">
        <v>3323327</v>
      </c>
      <c r="M544" s="22">
        <f t="shared" ref="M544:M550" si="164">+K544</f>
        <v>4215822</v>
      </c>
      <c r="N544" s="21">
        <v>0</v>
      </c>
      <c r="O544" s="21">
        <v>28957.06</v>
      </c>
      <c r="P544" s="21">
        <v>863537.34</v>
      </c>
      <c r="Q544" s="21">
        <v>0</v>
      </c>
      <c r="R544" s="21">
        <v>0</v>
      </c>
      <c r="S544" s="21">
        <v>0.6</v>
      </c>
      <c r="T544" s="21">
        <v>3323327.6</v>
      </c>
      <c r="U544" s="21">
        <v>0</v>
      </c>
      <c r="V544" s="22">
        <f t="shared" ref="V544:V550" si="165">+M544-N544-O544-P544-Q544</f>
        <v>3323327.6</v>
      </c>
      <c r="W544" s="23">
        <f t="shared" si="146"/>
        <v>0</v>
      </c>
      <c r="X544" s="23">
        <f t="shared" si="147"/>
        <v>0</v>
      </c>
      <c r="Y544" s="23">
        <f t="shared" si="148"/>
        <v>0.21170115816085214</v>
      </c>
      <c r="Z544" s="23">
        <f t="shared" si="149"/>
        <v>0.21170115816085214</v>
      </c>
    </row>
    <row r="545" spans="1:26" outlineLevel="2" x14ac:dyDescent="0.35">
      <c r="A545" s="9" t="s">
        <v>199</v>
      </c>
      <c r="B545" s="9" t="s">
        <v>30</v>
      </c>
      <c r="C545" s="9" t="s">
        <v>126</v>
      </c>
      <c r="D545" s="9" t="s">
        <v>131</v>
      </c>
      <c r="E545" s="9" t="s">
        <v>33</v>
      </c>
      <c r="F545" s="10" t="s">
        <v>36</v>
      </c>
      <c r="G545" s="9">
        <v>2210</v>
      </c>
      <c r="H545" s="9">
        <v>3480</v>
      </c>
      <c r="I545" s="11" t="s">
        <v>132</v>
      </c>
      <c r="J545" s="12">
        <v>49689000</v>
      </c>
      <c r="K545" s="12">
        <v>49689000</v>
      </c>
      <c r="L545" s="12">
        <v>0</v>
      </c>
      <c r="M545" s="13">
        <f t="shared" si="164"/>
        <v>49689000</v>
      </c>
      <c r="N545" s="12">
        <v>0</v>
      </c>
      <c r="O545" s="12">
        <v>4898688.01</v>
      </c>
      <c r="P545" s="12">
        <v>0</v>
      </c>
      <c r="Q545" s="12">
        <v>42992032.57</v>
      </c>
      <c r="R545" s="12">
        <v>42992032.57</v>
      </c>
      <c r="S545" s="12">
        <v>1798279.42</v>
      </c>
      <c r="T545" s="12">
        <v>1798279.42</v>
      </c>
      <c r="U545" s="12">
        <v>0</v>
      </c>
      <c r="V545" s="13">
        <f t="shared" si="165"/>
        <v>1798279.4200000018</v>
      </c>
      <c r="W545" s="14">
        <f t="shared" si="146"/>
        <v>0.86522233431946705</v>
      </c>
      <c r="X545" s="14">
        <f t="shared" si="147"/>
        <v>0.86522233431946705</v>
      </c>
      <c r="Y545" s="14">
        <f t="shared" si="148"/>
        <v>9.8586971160619041E-2</v>
      </c>
      <c r="Z545" s="14">
        <f t="shared" si="149"/>
        <v>0.96380930548008603</v>
      </c>
    </row>
    <row r="546" spans="1:26" outlineLevel="2" x14ac:dyDescent="0.35">
      <c r="A546" s="9" t="s">
        <v>266</v>
      </c>
      <c r="B546" s="9" t="s">
        <v>267</v>
      </c>
      <c r="C546" s="9" t="s">
        <v>126</v>
      </c>
      <c r="D546" s="9" t="s">
        <v>131</v>
      </c>
      <c r="E546" s="9" t="s">
        <v>33</v>
      </c>
      <c r="F546" s="10" t="s">
        <v>36</v>
      </c>
      <c r="G546" s="9">
        <v>2210</v>
      </c>
      <c r="H546" s="9">
        <v>3480</v>
      </c>
      <c r="I546" s="11" t="s">
        <v>132</v>
      </c>
      <c r="J546" s="12">
        <v>9725000</v>
      </c>
      <c r="K546" s="12">
        <v>7725000</v>
      </c>
      <c r="L546" s="12">
        <v>2500000</v>
      </c>
      <c r="M546" s="13">
        <f t="shared" si="164"/>
        <v>7725000</v>
      </c>
      <c r="N546" s="12">
        <v>0</v>
      </c>
      <c r="O546" s="12">
        <v>0</v>
      </c>
      <c r="P546" s="12">
        <v>0</v>
      </c>
      <c r="Q546" s="12">
        <v>0</v>
      </c>
      <c r="R546" s="12">
        <v>0</v>
      </c>
      <c r="S546" s="12">
        <v>2725000</v>
      </c>
      <c r="T546" s="12">
        <v>7725000</v>
      </c>
      <c r="U546" s="12">
        <v>0</v>
      </c>
      <c r="V546" s="13">
        <f t="shared" si="165"/>
        <v>7725000</v>
      </c>
      <c r="W546" s="14">
        <f t="shared" si="146"/>
        <v>0</v>
      </c>
      <c r="X546" s="14">
        <f t="shared" si="147"/>
        <v>0</v>
      </c>
      <c r="Y546" s="14">
        <f t="shared" si="148"/>
        <v>0</v>
      </c>
      <c r="Z546" s="14">
        <f t="shared" si="149"/>
        <v>0</v>
      </c>
    </row>
    <row r="547" spans="1:26" outlineLevel="2" x14ac:dyDescent="0.35">
      <c r="A547" s="9" t="s">
        <v>266</v>
      </c>
      <c r="B547" s="9" t="s">
        <v>295</v>
      </c>
      <c r="C547" s="9" t="s">
        <v>126</v>
      </c>
      <c r="D547" s="9" t="s">
        <v>131</v>
      </c>
      <c r="E547" s="9" t="s">
        <v>33</v>
      </c>
      <c r="F547" s="10" t="s">
        <v>36</v>
      </c>
      <c r="G547" s="9">
        <v>2210</v>
      </c>
      <c r="H547" s="9">
        <v>3480</v>
      </c>
      <c r="I547" s="11" t="s">
        <v>132</v>
      </c>
      <c r="J547" s="12">
        <v>17465700</v>
      </c>
      <c r="K547" s="37" t="s">
        <v>447</v>
      </c>
      <c r="L547" s="12">
        <v>0</v>
      </c>
      <c r="M547" s="40" t="str">
        <f t="shared" si="164"/>
        <v>0.00</v>
      </c>
      <c r="N547" s="12">
        <v>0</v>
      </c>
      <c r="O547" s="12">
        <v>0</v>
      </c>
      <c r="P547" s="12">
        <v>0</v>
      </c>
      <c r="Q547" s="12">
        <v>0</v>
      </c>
      <c r="R547" s="12">
        <v>0</v>
      </c>
      <c r="S547" s="12">
        <v>0</v>
      </c>
      <c r="T547" s="12">
        <v>0</v>
      </c>
      <c r="U547" s="12">
        <v>0</v>
      </c>
      <c r="V547" s="13">
        <f t="shared" si="165"/>
        <v>0</v>
      </c>
      <c r="W547" s="14">
        <v>0</v>
      </c>
      <c r="X547" s="14">
        <v>0</v>
      </c>
      <c r="Y547" s="14">
        <v>0</v>
      </c>
      <c r="Z547" s="14">
        <f t="shared" si="149"/>
        <v>0</v>
      </c>
    </row>
    <row r="548" spans="1:26" outlineLevel="2" x14ac:dyDescent="0.35">
      <c r="A548" s="9" t="s">
        <v>312</v>
      </c>
      <c r="B548" s="9" t="s">
        <v>30</v>
      </c>
      <c r="C548" s="9" t="s">
        <v>126</v>
      </c>
      <c r="D548" s="9" t="s">
        <v>131</v>
      </c>
      <c r="E548" s="9" t="s">
        <v>33</v>
      </c>
      <c r="F548" s="10" t="s">
        <v>36</v>
      </c>
      <c r="G548" s="9">
        <v>2210</v>
      </c>
      <c r="H548" s="9">
        <v>3480</v>
      </c>
      <c r="I548" s="11" t="s">
        <v>132</v>
      </c>
      <c r="J548" s="12">
        <v>1500000000</v>
      </c>
      <c r="K548" s="12">
        <v>176398485</v>
      </c>
      <c r="L548" s="12">
        <v>176398485</v>
      </c>
      <c r="M548" s="13">
        <f t="shared" si="164"/>
        <v>176398485</v>
      </c>
      <c r="N548" s="12">
        <v>0</v>
      </c>
      <c r="O548" s="12">
        <v>0</v>
      </c>
      <c r="P548" s="12">
        <v>0</v>
      </c>
      <c r="Q548" s="12">
        <v>0</v>
      </c>
      <c r="R548" s="12">
        <v>0</v>
      </c>
      <c r="S548" s="12">
        <v>0</v>
      </c>
      <c r="T548" s="12">
        <v>176398485</v>
      </c>
      <c r="U548" s="12">
        <v>0</v>
      </c>
      <c r="V548" s="13">
        <f t="shared" si="165"/>
        <v>176398485</v>
      </c>
      <c r="W548" s="14">
        <f t="shared" si="146"/>
        <v>0</v>
      </c>
      <c r="X548" s="14">
        <f t="shared" si="147"/>
        <v>0</v>
      </c>
      <c r="Y548" s="14">
        <f t="shared" si="148"/>
        <v>0</v>
      </c>
      <c r="Z548" s="14">
        <f t="shared" si="149"/>
        <v>0</v>
      </c>
    </row>
    <row r="549" spans="1:26" outlineLevel="2" x14ac:dyDescent="0.35">
      <c r="A549" s="9" t="s">
        <v>318</v>
      </c>
      <c r="B549" s="9" t="s">
        <v>30</v>
      </c>
      <c r="C549" s="9" t="s">
        <v>126</v>
      </c>
      <c r="D549" s="9" t="s">
        <v>131</v>
      </c>
      <c r="E549" s="9" t="s">
        <v>33</v>
      </c>
      <c r="F549" s="10" t="s">
        <v>36</v>
      </c>
      <c r="G549" s="9">
        <v>2210</v>
      </c>
      <c r="H549" s="9">
        <v>3480</v>
      </c>
      <c r="I549" s="11" t="s">
        <v>132</v>
      </c>
      <c r="J549" s="12">
        <v>211500000</v>
      </c>
      <c r="K549" s="12">
        <v>211500000</v>
      </c>
      <c r="L549" s="12">
        <v>0</v>
      </c>
      <c r="M549" s="13">
        <f t="shared" si="164"/>
        <v>211500000</v>
      </c>
      <c r="N549" s="12">
        <v>204552966</v>
      </c>
      <c r="O549" s="12">
        <v>0</v>
      </c>
      <c r="P549" s="12">
        <v>0</v>
      </c>
      <c r="Q549" s="12">
        <v>0</v>
      </c>
      <c r="R549" s="12">
        <v>0</v>
      </c>
      <c r="S549" s="12">
        <v>6947034</v>
      </c>
      <c r="T549" s="12">
        <v>6947034</v>
      </c>
      <c r="U549" s="12">
        <v>0</v>
      </c>
      <c r="V549" s="13">
        <f t="shared" si="165"/>
        <v>6947034</v>
      </c>
      <c r="W549" s="14">
        <f t="shared" ref="W549:W612" si="166">+IF(K549=0,0,Q549/K549)</f>
        <v>0</v>
      </c>
      <c r="X549" s="14">
        <f t="shared" ref="X549:X612" si="167">+IF(M549=0,0,Q549/M549)</f>
        <v>0</v>
      </c>
      <c r="Y549" s="14">
        <f t="shared" ref="Y549:Y612" si="168">+IF(M549=0,0,(N549+O549+P549)/M549)</f>
        <v>0.9671535035460993</v>
      </c>
      <c r="Z549" s="14">
        <f t="shared" ref="Z549:Z612" si="169">+X549+Y549</f>
        <v>0.9671535035460993</v>
      </c>
    </row>
    <row r="550" spans="1:26" outlineLevel="2" x14ac:dyDescent="0.35">
      <c r="A550" s="9" t="s">
        <v>320</v>
      </c>
      <c r="B550" s="9" t="s">
        <v>30</v>
      </c>
      <c r="C550" s="9" t="s">
        <v>126</v>
      </c>
      <c r="D550" s="9" t="s">
        <v>131</v>
      </c>
      <c r="E550" s="9" t="s">
        <v>33</v>
      </c>
      <c r="F550" s="10" t="s">
        <v>36</v>
      </c>
      <c r="G550" s="9">
        <v>2210</v>
      </c>
      <c r="H550" s="9">
        <v>3480</v>
      </c>
      <c r="I550" s="11" t="s">
        <v>132</v>
      </c>
      <c r="J550" s="12">
        <v>24229700</v>
      </c>
      <c r="K550" s="12">
        <v>15229700</v>
      </c>
      <c r="L550" s="12">
        <v>0</v>
      </c>
      <c r="M550" s="13">
        <f t="shared" si="164"/>
        <v>15229700</v>
      </c>
      <c r="N550" s="12">
        <v>14235000</v>
      </c>
      <c r="O550" s="12">
        <v>0</v>
      </c>
      <c r="P550" s="12">
        <v>0</v>
      </c>
      <c r="Q550" s="12">
        <v>0</v>
      </c>
      <c r="R550" s="12">
        <v>0</v>
      </c>
      <c r="S550" s="12">
        <v>994700</v>
      </c>
      <c r="T550" s="12">
        <v>994700</v>
      </c>
      <c r="U550" s="12">
        <v>0</v>
      </c>
      <c r="V550" s="13">
        <f t="shared" si="165"/>
        <v>994700</v>
      </c>
      <c r="W550" s="14">
        <f t="shared" si="166"/>
        <v>0</v>
      </c>
      <c r="X550" s="14">
        <f t="shared" si="167"/>
        <v>0</v>
      </c>
      <c r="Y550" s="14">
        <f t="shared" si="168"/>
        <v>0.93468682902486588</v>
      </c>
      <c r="Z550" s="14">
        <f t="shared" si="169"/>
        <v>0.93468682902486588</v>
      </c>
    </row>
    <row r="551" spans="1:26" outlineLevel="1" x14ac:dyDescent="0.35">
      <c r="A551" s="24"/>
      <c r="B551" s="24"/>
      <c r="C551" s="24"/>
      <c r="D551" s="24" t="s">
        <v>546</v>
      </c>
      <c r="E551" s="24"/>
      <c r="F551" s="25"/>
      <c r="G551" s="24"/>
      <c r="H551" s="24"/>
      <c r="I551" s="26"/>
      <c r="J551" s="27">
        <f t="shared" ref="J551:V551" si="170">SUBTOTAL(9,J544:J550)</f>
        <v>1816825222</v>
      </c>
      <c r="K551" s="27">
        <f t="shared" si="170"/>
        <v>464758007</v>
      </c>
      <c r="L551" s="27">
        <f t="shared" si="170"/>
        <v>182221812</v>
      </c>
      <c r="M551" s="27">
        <f t="shared" si="170"/>
        <v>464758007</v>
      </c>
      <c r="N551" s="27">
        <f t="shared" si="170"/>
        <v>218787966</v>
      </c>
      <c r="O551" s="27">
        <f t="shared" si="170"/>
        <v>4927645.0699999994</v>
      </c>
      <c r="P551" s="27">
        <f t="shared" si="170"/>
        <v>863537.34</v>
      </c>
      <c r="Q551" s="27">
        <f t="shared" si="170"/>
        <v>42992032.57</v>
      </c>
      <c r="R551" s="27">
        <f t="shared" si="170"/>
        <v>42992032.57</v>
      </c>
      <c r="S551" s="27">
        <f t="shared" si="170"/>
        <v>12465014.02</v>
      </c>
      <c r="T551" s="27">
        <f t="shared" si="170"/>
        <v>197186826.02000001</v>
      </c>
      <c r="U551" s="27">
        <f t="shared" si="170"/>
        <v>0</v>
      </c>
      <c r="V551" s="27">
        <f t="shared" si="170"/>
        <v>197186826.02000001</v>
      </c>
      <c r="W551" s="28">
        <f t="shared" si="166"/>
        <v>9.2504124560461851E-2</v>
      </c>
      <c r="X551" s="28">
        <f t="shared" si="167"/>
        <v>9.2504124560461851E-2</v>
      </c>
      <c r="Y551" s="28">
        <f t="shared" si="168"/>
        <v>0.48321738416009691</v>
      </c>
      <c r="Z551" s="28">
        <f t="shared" si="169"/>
        <v>0.57572150872055872</v>
      </c>
    </row>
    <row r="552" spans="1:26" outlineLevel="2" x14ac:dyDescent="0.35">
      <c r="A552" s="18" t="s">
        <v>29</v>
      </c>
      <c r="B552" s="18" t="s">
        <v>30</v>
      </c>
      <c r="C552" s="18" t="s">
        <v>126</v>
      </c>
      <c r="D552" s="18" t="s">
        <v>133</v>
      </c>
      <c r="E552" s="18" t="s">
        <v>33</v>
      </c>
      <c r="F552" s="19" t="s">
        <v>36</v>
      </c>
      <c r="G552" s="18">
        <v>2210</v>
      </c>
      <c r="H552" s="18">
        <v>3480</v>
      </c>
      <c r="I552" s="20" t="s">
        <v>134</v>
      </c>
      <c r="J552" s="21">
        <v>2450400</v>
      </c>
      <c r="K552" s="21">
        <v>2450400</v>
      </c>
      <c r="L552" s="21">
        <v>0</v>
      </c>
      <c r="M552" s="22">
        <f>+K552</f>
        <v>2450400</v>
      </c>
      <c r="N552" s="21">
        <v>0</v>
      </c>
      <c r="O552" s="21">
        <v>20735.55</v>
      </c>
      <c r="P552" s="21">
        <v>647176.18000000005</v>
      </c>
      <c r="Q552" s="21">
        <v>180800</v>
      </c>
      <c r="R552" s="21">
        <v>180800</v>
      </c>
      <c r="S552" s="21">
        <v>1601688.27</v>
      </c>
      <c r="T552" s="21">
        <v>1601688.27</v>
      </c>
      <c r="U552" s="21">
        <v>0</v>
      </c>
      <c r="V552" s="22">
        <f>+M552-N552-O552-P552-Q552</f>
        <v>1601688.27</v>
      </c>
      <c r="W552" s="23">
        <f t="shared" si="166"/>
        <v>7.378387202089455E-2</v>
      </c>
      <c r="X552" s="23">
        <f t="shared" si="167"/>
        <v>7.378387202089455E-2</v>
      </c>
      <c r="Y552" s="23">
        <f t="shared" si="168"/>
        <v>0.27257253101534445</v>
      </c>
      <c r="Z552" s="23">
        <f t="shared" si="169"/>
        <v>0.34635640303623899</v>
      </c>
    </row>
    <row r="553" spans="1:26" outlineLevel="2" x14ac:dyDescent="0.35">
      <c r="A553" s="9" t="s">
        <v>199</v>
      </c>
      <c r="B553" s="9" t="s">
        <v>30</v>
      </c>
      <c r="C553" s="9" t="s">
        <v>126</v>
      </c>
      <c r="D553" s="9" t="s">
        <v>133</v>
      </c>
      <c r="E553" s="9" t="s">
        <v>33</v>
      </c>
      <c r="F553" s="10" t="s">
        <v>36</v>
      </c>
      <c r="G553" s="9">
        <v>2210</v>
      </c>
      <c r="H553" s="9">
        <v>3480</v>
      </c>
      <c r="I553" s="11" t="s">
        <v>261</v>
      </c>
      <c r="J553" s="12">
        <v>1197025</v>
      </c>
      <c r="K553" s="12">
        <v>1197025</v>
      </c>
      <c r="L553" s="12">
        <v>0</v>
      </c>
      <c r="M553" s="13">
        <f>+K553</f>
        <v>1197025</v>
      </c>
      <c r="N553" s="12">
        <v>0</v>
      </c>
      <c r="O553" s="12">
        <v>0</v>
      </c>
      <c r="P553" s="12">
        <v>0</v>
      </c>
      <c r="Q553" s="12">
        <v>1000000</v>
      </c>
      <c r="R553" s="12">
        <v>1000000</v>
      </c>
      <c r="S553" s="12">
        <v>197025</v>
      </c>
      <c r="T553" s="12">
        <v>197025</v>
      </c>
      <c r="U553" s="12">
        <v>0</v>
      </c>
      <c r="V553" s="13">
        <f>+M553-N553-O553-P553-Q553</f>
        <v>197025</v>
      </c>
      <c r="W553" s="14">
        <f t="shared" si="166"/>
        <v>0.83540444017459958</v>
      </c>
      <c r="X553" s="14">
        <f t="shared" si="167"/>
        <v>0.83540444017459958</v>
      </c>
      <c r="Y553" s="14">
        <f t="shared" si="168"/>
        <v>0</v>
      </c>
      <c r="Z553" s="14">
        <f t="shared" si="169"/>
        <v>0.83540444017459958</v>
      </c>
    </row>
    <row r="554" spans="1:26" outlineLevel="2" x14ac:dyDescent="0.35">
      <c r="A554" s="9" t="s">
        <v>320</v>
      </c>
      <c r="B554" s="9" t="s">
        <v>30</v>
      </c>
      <c r="C554" s="9" t="s">
        <v>126</v>
      </c>
      <c r="D554" s="9" t="s">
        <v>133</v>
      </c>
      <c r="E554" s="9" t="s">
        <v>33</v>
      </c>
      <c r="F554" s="10" t="s">
        <v>36</v>
      </c>
      <c r="G554" s="9">
        <v>2210</v>
      </c>
      <c r="H554" s="9">
        <v>3480</v>
      </c>
      <c r="I554" s="11" t="s">
        <v>261</v>
      </c>
      <c r="J554" s="12">
        <v>2476900</v>
      </c>
      <c r="K554" s="12">
        <v>2164900</v>
      </c>
      <c r="L554" s="12">
        <v>203380</v>
      </c>
      <c r="M554" s="13">
        <f>+K554</f>
        <v>2164900</v>
      </c>
      <c r="N554" s="12">
        <v>0</v>
      </c>
      <c r="O554" s="12">
        <v>0</v>
      </c>
      <c r="P554" s="12">
        <v>0</v>
      </c>
      <c r="Q554" s="12">
        <v>1961520</v>
      </c>
      <c r="R554" s="12">
        <v>1961520</v>
      </c>
      <c r="S554" s="12">
        <v>0</v>
      </c>
      <c r="T554" s="12">
        <v>203380</v>
      </c>
      <c r="U554" s="12">
        <v>0</v>
      </c>
      <c r="V554" s="13">
        <f>+M554-N554-O554-P554-Q554</f>
        <v>203380</v>
      </c>
      <c r="W554" s="14">
        <f t="shared" si="166"/>
        <v>0.90605570696106053</v>
      </c>
      <c r="X554" s="14">
        <f t="shared" si="167"/>
        <v>0.90605570696106053</v>
      </c>
      <c r="Y554" s="14">
        <f t="shared" si="168"/>
        <v>0</v>
      </c>
      <c r="Z554" s="14">
        <f t="shared" si="169"/>
        <v>0.90605570696106053</v>
      </c>
    </row>
    <row r="555" spans="1:26" outlineLevel="1" x14ac:dyDescent="0.35">
      <c r="A555" s="24"/>
      <c r="B555" s="24"/>
      <c r="C555" s="24"/>
      <c r="D555" s="24" t="s">
        <v>547</v>
      </c>
      <c r="E555" s="24"/>
      <c r="F555" s="25"/>
      <c r="G555" s="24"/>
      <c r="H555" s="24"/>
      <c r="I555" s="26"/>
      <c r="J555" s="27">
        <f t="shared" ref="J555:V555" si="171">SUBTOTAL(9,J552:J554)</f>
        <v>6124325</v>
      </c>
      <c r="K555" s="27">
        <f t="shared" si="171"/>
        <v>5812325</v>
      </c>
      <c r="L555" s="27">
        <f t="shared" si="171"/>
        <v>203380</v>
      </c>
      <c r="M555" s="27">
        <f t="shared" si="171"/>
        <v>5812325</v>
      </c>
      <c r="N555" s="27">
        <f t="shared" si="171"/>
        <v>0</v>
      </c>
      <c r="O555" s="27">
        <f t="shared" si="171"/>
        <v>20735.55</v>
      </c>
      <c r="P555" s="27">
        <f t="shared" si="171"/>
        <v>647176.18000000005</v>
      </c>
      <c r="Q555" s="27">
        <f t="shared" si="171"/>
        <v>3142320</v>
      </c>
      <c r="R555" s="27">
        <f t="shared" si="171"/>
        <v>3142320</v>
      </c>
      <c r="S555" s="27">
        <f t="shared" si="171"/>
        <v>1798713.27</v>
      </c>
      <c r="T555" s="27">
        <f t="shared" si="171"/>
        <v>2002093.27</v>
      </c>
      <c r="U555" s="27">
        <f t="shared" si="171"/>
        <v>0</v>
      </c>
      <c r="V555" s="27">
        <f t="shared" si="171"/>
        <v>2002093.27</v>
      </c>
      <c r="W555" s="28">
        <f t="shared" si="166"/>
        <v>0.54063047059481362</v>
      </c>
      <c r="X555" s="28">
        <f t="shared" si="167"/>
        <v>0.54063047059481362</v>
      </c>
      <c r="Y555" s="28">
        <f t="shared" si="168"/>
        <v>0.11491300469261442</v>
      </c>
      <c r="Z555" s="28">
        <f t="shared" si="169"/>
        <v>0.65554347528742807</v>
      </c>
    </row>
    <row r="556" spans="1:26" ht="26" outlineLevel="2" x14ac:dyDescent="0.35">
      <c r="A556" s="18" t="s">
        <v>266</v>
      </c>
      <c r="B556" s="18" t="s">
        <v>268</v>
      </c>
      <c r="C556" s="18" t="s">
        <v>126</v>
      </c>
      <c r="D556" s="18" t="s">
        <v>273</v>
      </c>
      <c r="E556" s="18" t="s">
        <v>33</v>
      </c>
      <c r="F556" s="19" t="s">
        <v>36</v>
      </c>
      <c r="G556" s="18">
        <v>2210</v>
      </c>
      <c r="H556" s="18">
        <v>3480</v>
      </c>
      <c r="I556" s="20" t="s">
        <v>274</v>
      </c>
      <c r="J556" s="21">
        <v>301200000</v>
      </c>
      <c r="K556" s="21">
        <v>310246285.60000002</v>
      </c>
      <c r="L556" s="21">
        <v>0</v>
      </c>
      <c r="M556" s="22">
        <f>+K556</f>
        <v>310246285.60000002</v>
      </c>
      <c r="N556" s="21">
        <v>0</v>
      </c>
      <c r="O556" s="21">
        <v>241347673.28999999</v>
      </c>
      <c r="P556" s="21">
        <v>10367750</v>
      </c>
      <c r="Q556" s="21">
        <v>27481995.5</v>
      </c>
      <c r="R556" s="21">
        <v>27481995.5</v>
      </c>
      <c r="S556" s="21">
        <v>31048866.809999999</v>
      </c>
      <c r="T556" s="21">
        <v>31048866.809999999</v>
      </c>
      <c r="U556" s="21">
        <v>0</v>
      </c>
      <c r="V556" s="22">
        <f>+M556-N556-O556-P556-Q556</f>
        <v>31048866.810000032</v>
      </c>
      <c r="W556" s="23">
        <f t="shared" si="166"/>
        <v>8.8581223291203187E-2</v>
      </c>
      <c r="X556" s="23">
        <f t="shared" si="167"/>
        <v>8.8581223291203187E-2</v>
      </c>
      <c r="Y556" s="23">
        <f t="shared" si="168"/>
        <v>0.8113406508741775</v>
      </c>
      <c r="Z556" s="23">
        <f t="shared" si="169"/>
        <v>0.89992187416538072</v>
      </c>
    </row>
    <row r="557" spans="1:26" ht="26" outlineLevel="2" x14ac:dyDescent="0.35">
      <c r="A557" s="9" t="s">
        <v>266</v>
      </c>
      <c r="B557" s="9" t="s">
        <v>295</v>
      </c>
      <c r="C557" s="9" t="s">
        <v>126</v>
      </c>
      <c r="D557" s="9" t="s">
        <v>273</v>
      </c>
      <c r="E557" s="9" t="s">
        <v>33</v>
      </c>
      <c r="F557" s="10" t="s">
        <v>36</v>
      </c>
      <c r="G557" s="9">
        <v>2210</v>
      </c>
      <c r="H557" s="9">
        <v>3480</v>
      </c>
      <c r="I557" s="11" t="s">
        <v>274</v>
      </c>
      <c r="J557" s="37" t="s">
        <v>447</v>
      </c>
      <c r="K557" s="12">
        <v>30956915</v>
      </c>
      <c r="L557" s="12">
        <v>0</v>
      </c>
      <c r="M557" s="13">
        <f>+K557</f>
        <v>30956915</v>
      </c>
      <c r="N557" s="12">
        <v>0</v>
      </c>
      <c r="O557" s="12">
        <v>0</v>
      </c>
      <c r="P557" s="12">
        <v>0</v>
      </c>
      <c r="Q557" s="12">
        <v>30956915</v>
      </c>
      <c r="R557" s="12">
        <v>30956915</v>
      </c>
      <c r="S557" s="12">
        <v>0</v>
      </c>
      <c r="T557" s="12">
        <v>0</v>
      </c>
      <c r="U557" s="12">
        <v>0</v>
      </c>
      <c r="V557" s="13">
        <f>+M557-N557-O557-P557-Q557</f>
        <v>0</v>
      </c>
      <c r="W557" s="14">
        <f t="shared" si="166"/>
        <v>1</v>
      </c>
      <c r="X557" s="14">
        <f t="shared" si="167"/>
        <v>1</v>
      </c>
      <c r="Y557" s="14">
        <f t="shared" si="168"/>
        <v>0</v>
      </c>
      <c r="Z557" s="14">
        <f t="shared" si="169"/>
        <v>1</v>
      </c>
    </row>
    <row r="558" spans="1:26" ht="26" outlineLevel="2" x14ac:dyDescent="0.35">
      <c r="A558" s="9" t="s">
        <v>304</v>
      </c>
      <c r="B558" s="9" t="s">
        <v>30</v>
      </c>
      <c r="C558" s="9" t="s">
        <v>126</v>
      </c>
      <c r="D558" s="9" t="s">
        <v>273</v>
      </c>
      <c r="E558" s="9" t="s">
        <v>33</v>
      </c>
      <c r="F558" s="10" t="s">
        <v>36</v>
      </c>
      <c r="G558" s="9">
        <v>2210</v>
      </c>
      <c r="H558" s="9">
        <v>3480</v>
      </c>
      <c r="I558" s="11" t="s">
        <v>274</v>
      </c>
      <c r="J558" s="12">
        <v>2170658187</v>
      </c>
      <c r="K558" s="12">
        <v>2914658187</v>
      </c>
      <c r="L558" s="12">
        <v>0</v>
      </c>
      <c r="M558" s="13">
        <f>+K558</f>
        <v>2914658187</v>
      </c>
      <c r="N558" s="12">
        <v>0</v>
      </c>
      <c r="O558" s="12">
        <v>1170542069.1900001</v>
      </c>
      <c r="P558" s="12">
        <v>24572957.010000002</v>
      </c>
      <c r="Q558" s="12">
        <v>1719341238.1700001</v>
      </c>
      <c r="R558" s="12">
        <v>1719341238.1700001</v>
      </c>
      <c r="S558" s="12">
        <v>201922.63</v>
      </c>
      <c r="T558" s="12">
        <v>201922.63</v>
      </c>
      <c r="U558" s="12">
        <v>0</v>
      </c>
      <c r="V558" s="13">
        <f>+M558-N558-O558-P558-Q558</f>
        <v>201922.62999987602</v>
      </c>
      <c r="W558" s="14">
        <f t="shared" si="166"/>
        <v>0.58989463870536529</v>
      </c>
      <c r="X558" s="14">
        <f t="shared" si="167"/>
        <v>0.58989463870536529</v>
      </c>
      <c r="Y558" s="14">
        <f t="shared" si="168"/>
        <v>0.41003608297208544</v>
      </c>
      <c r="Z558" s="14">
        <f t="shared" si="169"/>
        <v>0.99993072167745067</v>
      </c>
    </row>
    <row r="559" spans="1:26" ht="26" outlineLevel="2" x14ac:dyDescent="0.35">
      <c r="A559" s="9" t="s">
        <v>312</v>
      </c>
      <c r="B559" s="9" t="s">
        <v>30</v>
      </c>
      <c r="C559" s="9" t="s">
        <v>126</v>
      </c>
      <c r="D559" s="9" t="s">
        <v>273</v>
      </c>
      <c r="E559" s="9" t="s">
        <v>33</v>
      </c>
      <c r="F559" s="10" t="s">
        <v>36</v>
      </c>
      <c r="G559" s="9">
        <v>2210</v>
      </c>
      <c r="H559" s="9">
        <v>3480</v>
      </c>
      <c r="I559" s="11" t="s">
        <v>274</v>
      </c>
      <c r="J559" s="12">
        <v>1241000000</v>
      </c>
      <c r="K559" s="37" t="s">
        <v>447</v>
      </c>
      <c r="L559" s="12">
        <v>0</v>
      </c>
      <c r="M559" s="40" t="str">
        <f>+K559</f>
        <v>0.00</v>
      </c>
      <c r="N559" s="12">
        <v>0</v>
      </c>
      <c r="O559" s="12">
        <v>0</v>
      </c>
      <c r="P559" s="12">
        <v>0</v>
      </c>
      <c r="Q559" s="12">
        <v>0</v>
      </c>
      <c r="R559" s="12">
        <v>0</v>
      </c>
      <c r="S559" s="12">
        <v>0</v>
      </c>
      <c r="T559" s="12">
        <v>0</v>
      </c>
      <c r="U559" s="12">
        <v>0</v>
      </c>
      <c r="V559" s="13">
        <f>+M559-N559-O559-P559-Q559</f>
        <v>0</v>
      </c>
      <c r="W559" s="14">
        <v>0</v>
      </c>
      <c r="X559" s="14">
        <v>0</v>
      </c>
      <c r="Y559" s="14">
        <v>0</v>
      </c>
      <c r="Z559" s="14">
        <f t="shared" si="169"/>
        <v>0</v>
      </c>
    </row>
    <row r="560" spans="1:26" outlineLevel="1" x14ac:dyDescent="0.35">
      <c r="A560" s="24"/>
      <c r="B560" s="24"/>
      <c r="C560" s="24"/>
      <c r="D560" s="24" t="s">
        <v>548</v>
      </c>
      <c r="E560" s="24"/>
      <c r="F560" s="25"/>
      <c r="G560" s="24"/>
      <c r="H560" s="24"/>
      <c r="I560" s="26"/>
      <c r="J560" s="27">
        <f t="shared" ref="J560:V560" si="172">SUBTOTAL(9,J556:J559)</f>
        <v>3712858187</v>
      </c>
      <c r="K560" s="34">
        <f t="shared" si="172"/>
        <v>3255861387.5999999</v>
      </c>
      <c r="L560" s="27">
        <f t="shared" si="172"/>
        <v>0</v>
      </c>
      <c r="M560" s="27">
        <f t="shared" si="172"/>
        <v>3255861387.5999999</v>
      </c>
      <c r="N560" s="27">
        <f t="shared" si="172"/>
        <v>0</v>
      </c>
      <c r="O560" s="27">
        <f t="shared" si="172"/>
        <v>1411889742.48</v>
      </c>
      <c r="P560" s="27">
        <f t="shared" si="172"/>
        <v>34940707.010000005</v>
      </c>
      <c r="Q560" s="27">
        <f t="shared" si="172"/>
        <v>1777780148.6700001</v>
      </c>
      <c r="R560" s="27">
        <f t="shared" si="172"/>
        <v>1777780148.6700001</v>
      </c>
      <c r="S560" s="27">
        <f t="shared" si="172"/>
        <v>31250789.439999998</v>
      </c>
      <c r="T560" s="27">
        <f t="shared" si="172"/>
        <v>31250789.439999998</v>
      </c>
      <c r="U560" s="27">
        <f t="shared" si="172"/>
        <v>0</v>
      </c>
      <c r="V560" s="27">
        <f t="shared" si="172"/>
        <v>31250789.439999908</v>
      </c>
      <c r="W560" s="28">
        <f t="shared" si="166"/>
        <v>0.5460245191766161</v>
      </c>
      <c r="X560" s="28">
        <f t="shared" si="167"/>
        <v>0.5460245191766161</v>
      </c>
      <c r="Y560" s="28">
        <f t="shared" si="168"/>
        <v>0.44437716390515791</v>
      </c>
      <c r="Z560" s="28">
        <f t="shared" si="169"/>
        <v>0.99040168308177401</v>
      </c>
    </row>
    <row r="561" spans="1:26" outlineLevel="2" x14ac:dyDescent="0.35">
      <c r="A561" s="18" t="s">
        <v>29</v>
      </c>
      <c r="B561" s="18" t="s">
        <v>30</v>
      </c>
      <c r="C561" s="18" t="s">
        <v>126</v>
      </c>
      <c r="D561" s="18" t="s">
        <v>135</v>
      </c>
      <c r="E561" s="18" t="s">
        <v>33</v>
      </c>
      <c r="F561" s="19" t="s">
        <v>36</v>
      </c>
      <c r="G561" s="18">
        <v>2210</v>
      </c>
      <c r="H561" s="18">
        <v>3480</v>
      </c>
      <c r="I561" s="20" t="s">
        <v>136</v>
      </c>
      <c r="J561" s="21">
        <v>741838</v>
      </c>
      <c r="K561" s="21">
        <v>741838</v>
      </c>
      <c r="L561" s="21">
        <v>0</v>
      </c>
      <c r="M561" s="22">
        <f>+K561</f>
        <v>741838</v>
      </c>
      <c r="N561" s="21">
        <v>0</v>
      </c>
      <c r="O561" s="21">
        <v>0</v>
      </c>
      <c r="P561" s="21">
        <v>0</v>
      </c>
      <c r="Q561" s="21">
        <v>167099.88</v>
      </c>
      <c r="R561" s="21">
        <v>167099.88</v>
      </c>
      <c r="S561" s="21">
        <v>574738.12</v>
      </c>
      <c r="T561" s="21">
        <v>574738.12</v>
      </c>
      <c r="U561" s="21">
        <v>0</v>
      </c>
      <c r="V561" s="22">
        <f>+M561-N561-O561-P561-Q561</f>
        <v>574738.12</v>
      </c>
      <c r="W561" s="23">
        <f t="shared" si="166"/>
        <v>0.2252511734367881</v>
      </c>
      <c r="X561" s="23">
        <f t="shared" si="167"/>
        <v>0.2252511734367881</v>
      </c>
      <c r="Y561" s="23">
        <f t="shared" si="168"/>
        <v>0</v>
      </c>
      <c r="Z561" s="23">
        <f t="shared" si="169"/>
        <v>0.2252511734367881</v>
      </c>
    </row>
    <row r="562" spans="1:26" outlineLevel="2" x14ac:dyDescent="0.35">
      <c r="A562" s="9" t="s">
        <v>199</v>
      </c>
      <c r="B562" s="9" t="s">
        <v>30</v>
      </c>
      <c r="C562" s="9" t="s">
        <v>126</v>
      </c>
      <c r="D562" s="9" t="s">
        <v>135</v>
      </c>
      <c r="E562" s="9" t="s">
        <v>33</v>
      </c>
      <c r="F562" s="10" t="s">
        <v>36</v>
      </c>
      <c r="G562" s="9">
        <v>2210</v>
      </c>
      <c r="H562" s="9">
        <v>3480</v>
      </c>
      <c r="I562" s="11" t="s">
        <v>136</v>
      </c>
      <c r="J562" s="12">
        <v>31600000</v>
      </c>
      <c r="K562" s="12">
        <v>31600000</v>
      </c>
      <c r="L562" s="12">
        <v>752068.42</v>
      </c>
      <c r="M562" s="13">
        <f>+K562</f>
        <v>31600000</v>
      </c>
      <c r="N562" s="12">
        <v>29788685</v>
      </c>
      <c r="O562" s="12">
        <v>365683.59</v>
      </c>
      <c r="P562" s="12">
        <v>0</v>
      </c>
      <c r="Q562" s="12">
        <v>693562.97</v>
      </c>
      <c r="R562" s="12">
        <v>693562.97</v>
      </c>
      <c r="S562" s="12">
        <v>0.02</v>
      </c>
      <c r="T562" s="12">
        <v>752068.44</v>
      </c>
      <c r="U562" s="12">
        <v>0</v>
      </c>
      <c r="V562" s="13">
        <f>+M562-N562-O562-P562-Q562</f>
        <v>752068.44</v>
      </c>
      <c r="W562" s="14">
        <f t="shared" si="166"/>
        <v>2.1948195253164555E-2</v>
      </c>
      <c r="X562" s="14">
        <f t="shared" si="167"/>
        <v>2.1948195253164555E-2</v>
      </c>
      <c r="Y562" s="14">
        <f t="shared" si="168"/>
        <v>0.9542521705696202</v>
      </c>
      <c r="Z562" s="14">
        <f t="shared" si="169"/>
        <v>0.9762003658227848</v>
      </c>
    </row>
    <row r="563" spans="1:26" outlineLevel="2" x14ac:dyDescent="0.35">
      <c r="A563" s="9" t="s">
        <v>266</v>
      </c>
      <c r="B563" s="9" t="s">
        <v>295</v>
      </c>
      <c r="C563" s="9" t="s">
        <v>126</v>
      </c>
      <c r="D563" s="9" t="s">
        <v>135</v>
      </c>
      <c r="E563" s="9" t="s">
        <v>33</v>
      </c>
      <c r="F563" s="10" t="s">
        <v>36</v>
      </c>
      <c r="G563" s="9">
        <v>2210</v>
      </c>
      <c r="H563" s="9">
        <v>3480</v>
      </c>
      <c r="I563" s="11" t="s">
        <v>136</v>
      </c>
      <c r="J563" s="12">
        <v>45000</v>
      </c>
      <c r="K563" s="37" t="s">
        <v>447</v>
      </c>
      <c r="L563" s="12">
        <v>0</v>
      </c>
      <c r="M563" s="40" t="str">
        <f>+K563</f>
        <v>0.00</v>
      </c>
      <c r="N563" s="12">
        <v>0</v>
      </c>
      <c r="O563" s="12">
        <v>0</v>
      </c>
      <c r="P563" s="12">
        <v>0</v>
      </c>
      <c r="Q563" s="12">
        <v>0</v>
      </c>
      <c r="R563" s="12">
        <v>0</v>
      </c>
      <c r="S563" s="12">
        <v>0</v>
      </c>
      <c r="T563" s="12">
        <v>0</v>
      </c>
      <c r="U563" s="12">
        <v>0</v>
      </c>
      <c r="V563" s="13">
        <f>+M563-N563-O563-P563-Q563</f>
        <v>0</v>
      </c>
      <c r="W563" s="14">
        <v>0</v>
      </c>
      <c r="X563" s="14">
        <v>0</v>
      </c>
      <c r="Y563" s="14">
        <v>0</v>
      </c>
      <c r="Z563" s="14">
        <f t="shared" si="169"/>
        <v>0</v>
      </c>
    </row>
    <row r="564" spans="1:26" outlineLevel="2" x14ac:dyDescent="0.35">
      <c r="A564" s="9" t="s">
        <v>320</v>
      </c>
      <c r="B564" s="9" t="s">
        <v>30</v>
      </c>
      <c r="C564" s="9" t="s">
        <v>126</v>
      </c>
      <c r="D564" s="9" t="s">
        <v>135</v>
      </c>
      <c r="E564" s="9" t="s">
        <v>33</v>
      </c>
      <c r="F564" s="10" t="s">
        <v>36</v>
      </c>
      <c r="G564" s="9">
        <v>2210</v>
      </c>
      <c r="H564" s="9">
        <v>3480</v>
      </c>
      <c r="I564" s="11" t="s">
        <v>136</v>
      </c>
      <c r="J564" s="12">
        <v>41292903</v>
      </c>
      <c r="K564" s="12">
        <v>41292903</v>
      </c>
      <c r="L564" s="12">
        <v>0</v>
      </c>
      <c r="M564" s="13">
        <f>+K564</f>
        <v>41292903</v>
      </c>
      <c r="N564" s="12">
        <v>0</v>
      </c>
      <c r="O564" s="12">
        <v>1207094.6299999999</v>
      </c>
      <c r="P564" s="12">
        <v>0</v>
      </c>
      <c r="Q564" s="12">
        <v>35122295.259999998</v>
      </c>
      <c r="R564" s="12">
        <v>35122295.259999998</v>
      </c>
      <c r="S564" s="12">
        <v>4963513.1100000003</v>
      </c>
      <c r="T564" s="12">
        <v>4963513.1100000003</v>
      </c>
      <c r="U564" s="12">
        <v>0</v>
      </c>
      <c r="V564" s="13">
        <f>+M564-N564-O564-P564-Q564</f>
        <v>4963513.1099999994</v>
      </c>
      <c r="W564" s="14">
        <f t="shared" si="166"/>
        <v>0.85056493267136002</v>
      </c>
      <c r="X564" s="14">
        <f t="shared" si="167"/>
        <v>0.85056493267136002</v>
      </c>
      <c r="Y564" s="14">
        <f t="shared" si="168"/>
        <v>2.9232496199165264E-2</v>
      </c>
      <c r="Z564" s="14">
        <f t="shared" si="169"/>
        <v>0.87979742887052526</v>
      </c>
    </row>
    <row r="565" spans="1:26" outlineLevel="1" x14ac:dyDescent="0.35">
      <c r="A565" s="24"/>
      <c r="B565" s="24"/>
      <c r="C565" s="24"/>
      <c r="D565" s="24" t="s">
        <v>549</v>
      </c>
      <c r="E565" s="24"/>
      <c r="F565" s="25"/>
      <c r="G565" s="24"/>
      <c r="H565" s="24"/>
      <c r="I565" s="26"/>
      <c r="J565" s="27">
        <f t="shared" ref="J565:V565" si="173">SUBTOTAL(9,J561:J564)</f>
        <v>73679741</v>
      </c>
      <c r="K565" s="27">
        <f t="shared" si="173"/>
        <v>73634741</v>
      </c>
      <c r="L565" s="27">
        <f t="shared" si="173"/>
        <v>752068.42</v>
      </c>
      <c r="M565" s="27">
        <f t="shared" si="173"/>
        <v>73634741</v>
      </c>
      <c r="N565" s="27">
        <f t="shared" si="173"/>
        <v>29788685</v>
      </c>
      <c r="O565" s="27">
        <f t="shared" si="173"/>
        <v>1572778.22</v>
      </c>
      <c r="P565" s="27">
        <f t="shared" si="173"/>
        <v>0</v>
      </c>
      <c r="Q565" s="27">
        <f t="shared" si="173"/>
        <v>35982958.109999999</v>
      </c>
      <c r="R565" s="27">
        <f t="shared" si="173"/>
        <v>35982958.109999999</v>
      </c>
      <c r="S565" s="27">
        <f t="shared" si="173"/>
        <v>5538251.25</v>
      </c>
      <c r="T565" s="27">
        <f t="shared" si="173"/>
        <v>6290319.6699999999</v>
      </c>
      <c r="U565" s="27">
        <f t="shared" si="173"/>
        <v>0</v>
      </c>
      <c r="V565" s="27">
        <f t="shared" si="173"/>
        <v>6290319.6699999999</v>
      </c>
      <c r="W565" s="28">
        <f t="shared" si="166"/>
        <v>0.48866822401127208</v>
      </c>
      <c r="X565" s="28">
        <f t="shared" si="167"/>
        <v>0.48866822401127208</v>
      </c>
      <c r="Y565" s="28">
        <f t="shared" si="168"/>
        <v>0.42590579927482869</v>
      </c>
      <c r="Z565" s="28">
        <f t="shared" si="169"/>
        <v>0.91457402328610082</v>
      </c>
    </row>
    <row r="566" spans="1:26" ht="39" outlineLevel="2" x14ac:dyDescent="0.35">
      <c r="A566" s="18" t="s">
        <v>304</v>
      </c>
      <c r="B566" s="18" t="s">
        <v>30</v>
      </c>
      <c r="C566" s="18" t="s">
        <v>126</v>
      </c>
      <c r="D566" s="18" t="s">
        <v>307</v>
      </c>
      <c r="E566" s="18" t="s">
        <v>33</v>
      </c>
      <c r="F566" s="19" t="s">
        <v>36</v>
      </c>
      <c r="G566" s="18">
        <v>2110</v>
      </c>
      <c r="H566" s="18">
        <v>3480</v>
      </c>
      <c r="I566" s="20" t="s">
        <v>308</v>
      </c>
      <c r="J566" s="21">
        <v>4000000000</v>
      </c>
      <c r="K566" s="21">
        <v>1282920708</v>
      </c>
      <c r="L566" s="21">
        <v>0</v>
      </c>
      <c r="M566" s="22">
        <f>+K566</f>
        <v>1282920708</v>
      </c>
      <c r="N566" s="21">
        <v>50000000</v>
      </c>
      <c r="O566" s="21">
        <v>635048085.25999999</v>
      </c>
      <c r="P566" s="21">
        <v>0</v>
      </c>
      <c r="Q566" s="21">
        <v>597872621.75</v>
      </c>
      <c r="R566" s="21">
        <v>597872621.75</v>
      </c>
      <c r="S566" s="21">
        <v>0.99</v>
      </c>
      <c r="T566" s="21">
        <v>0.99</v>
      </c>
      <c r="U566" s="21">
        <v>0</v>
      </c>
      <c r="V566" s="22">
        <f>+M566-N566-O566-P566-Q566</f>
        <v>0.99000000953674316</v>
      </c>
      <c r="W566" s="23">
        <f t="shared" si="166"/>
        <v>0.46602460933228618</v>
      </c>
      <c r="X566" s="23">
        <f t="shared" si="167"/>
        <v>0.46602460933228618</v>
      </c>
      <c r="Y566" s="23">
        <f t="shared" si="168"/>
        <v>0.5339753898960371</v>
      </c>
      <c r="Z566" s="23">
        <f t="shared" si="169"/>
        <v>0.99999999922832328</v>
      </c>
    </row>
    <row r="567" spans="1:26" outlineLevel="1" x14ac:dyDescent="0.35">
      <c r="A567" s="24"/>
      <c r="B567" s="24"/>
      <c r="C567" s="24"/>
      <c r="D567" s="24" t="s">
        <v>550</v>
      </c>
      <c r="E567" s="24"/>
      <c r="F567" s="25"/>
      <c r="G567" s="24"/>
      <c r="H567" s="24"/>
      <c r="I567" s="26"/>
      <c r="J567" s="27">
        <f t="shared" ref="J567:V567" si="174">SUBTOTAL(9,J566:J566)</f>
        <v>4000000000</v>
      </c>
      <c r="K567" s="27">
        <f t="shared" si="174"/>
        <v>1282920708</v>
      </c>
      <c r="L567" s="27">
        <f t="shared" si="174"/>
        <v>0</v>
      </c>
      <c r="M567" s="27">
        <f t="shared" si="174"/>
        <v>1282920708</v>
      </c>
      <c r="N567" s="27">
        <f t="shared" si="174"/>
        <v>50000000</v>
      </c>
      <c r="O567" s="27">
        <f t="shared" si="174"/>
        <v>635048085.25999999</v>
      </c>
      <c r="P567" s="27">
        <f t="shared" si="174"/>
        <v>0</v>
      </c>
      <c r="Q567" s="27">
        <f t="shared" si="174"/>
        <v>597872621.75</v>
      </c>
      <c r="R567" s="27">
        <f t="shared" si="174"/>
        <v>597872621.75</v>
      </c>
      <c r="S567" s="27">
        <f t="shared" si="174"/>
        <v>0.99</v>
      </c>
      <c r="T567" s="27">
        <f t="shared" si="174"/>
        <v>0.99</v>
      </c>
      <c r="U567" s="27">
        <f t="shared" si="174"/>
        <v>0</v>
      </c>
      <c r="V567" s="27">
        <f t="shared" si="174"/>
        <v>0.99000000953674316</v>
      </c>
      <c r="W567" s="28">
        <f t="shared" si="166"/>
        <v>0.46602460933228618</v>
      </c>
      <c r="X567" s="28">
        <f t="shared" si="167"/>
        <v>0.46602460933228618</v>
      </c>
      <c r="Y567" s="28">
        <f t="shared" si="168"/>
        <v>0.5339753898960371</v>
      </c>
      <c r="Z567" s="28">
        <f t="shared" si="169"/>
        <v>0.99999999922832328</v>
      </c>
    </row>
    <row r="568" spans="1:26" outlineLevel="2" x14ac:dyDescent="0.35">
      <c r="A568" s="18" t="s">
        <v>29</v>
      </c>
      <c r="B568" s="18" t="s">
        <v>30</v>
      </c>
      <c r="C568" s="18" t="s">
        <v>126</v>
      </c>
      <c r="D568" s="18" t="s">
        <v>137</v>
      </c>
      <c r="E568" s="18" t="s">
        <v>33</v>
      </c>
      <c r="F568" s="19" t="s">
        <v>36</v>
      </c>
      <c r="G568" s="18">
        <v>2240</v>
      </c>
      <c r="H568" s="18">
        <v>3480</v>
      </c>
      <c r="I568" s="20" t="s">
        <v>138</v>
      </c>
      <c r="J568" s="21">
        <v>174357051</v>
      </c>
      <c r="K568" s="21">
        <v>24357051</v>
      </c>
      <c r="L568" s="21">
        <v>0</v>
      </c>
      <c r="M568" s="22">
        <f t="shared" ref="M568:M575" si="175">+K568</f>
        <v>24357051</v>
      </c>
      <c r="N568" s="21">
        <v>0</v>
      </c>
      <c r="O568" s="21">
        <v>1952907.47</v>
      </c>
      <c r="P568" s="21">
        <v>0</v>
      </c>
      <c r="Q568" s="21">
        <v>16663977.289999999</v>
      </c>
      <c r="R568" s="21">
        <v>16663977.289999999</v>
      </c>
      <c r="S568" s="21">
        <v>5740166.2400000002</v>
      </c>
      <c r="T568" s="21">
        <v>5740166.2400000002</v>
      </c>
      <c r="U568" s="21">
        <v>0</v>
      </c>
      <c r="V568" s="22">
        <f t="shared" ref="V568:V575" si="176">+M568-N568-O568-P568-Q568</f>
        <v>5740166.2400000021</v>
      </c>
      <c r="W568" s="23">
        <f t="shared" si="166"/>
        <v>0.68415414041708078</v>
      </c>
      <c r="X568" s="23">
        <f t="shared" si="167"/>
        <v>0.68415414041708078</v>
      </c>
      <c r="Y568" s="23">
        <f t="shared" si="168"/>
        <v>8.0178321669565011E-2</v>
      </c>
      <c r="Z568" s="23">
        <f t="shared" si="169"/>
        <v>0.76433246208664585</v>
      </c>
    </row>
    <row r="569" spans="1:26" outlineLevel="2" x14ac:dyDescent="0.35">
      <c r="A569" s="9" t="s">
        <v>199</v>
      </c>
      <c r="B569" s="9" t="s">
        <v>30</v>
      </c>
      <c r="C569" s="9" t="s">
        <v>126</v>
      </c>
      <c r="D569" s="9" t="s">
        <v>137</v>
      </c>
      <c r="E569" s="9" t="s">
        <v>33</v>
      </c>
      <c r="F569" s="10" t="s">
        <v>36</v>
      </c>
      <c r="G569" s="9">
        <v>2240</v>
      </c>
      <c r="H569" s="9">
        <v>3480</v>
      </c>
      <c r="I569" s="11" t="s">
        <v>138</v>
      </c>
      <c r="J569" s="12">
        <v>6000000</v>
      </c>
      <c r="K569" s="12">
        <v>6000000</v>
      </c>
      <c r="L569" s="12">
        <v>0</v>
      </c>
      <c r="M569" s="13">
        <f t="shared" si="175"/>
        <v>6000000</v>
      </c>
      <c r="N569" s="12">
        <v>0</v>
      </c>
      <c r="O569" s="12">
        <v>0</v>
      </c>
      <c r="P569" s="12">
        <v>0</v>
      </c>
      <c r="Q569" s="12">
        <v>5962671</v>
      </c>
      <c r="R569" s="12">
        <v>5962671</v>
      </c>
      <c r="S569" s="12">
        <v>37329</v>
      </c>
      <c r="T569" s="12">
        <v>37329</v>
      </c>
      <c r="U569" s="12">
        <v>0</v>
      </c>
      <c r="V569" s="13">
        <f t="shared" si="176"/>
        <v>37329</v>
      </c>
      <c r="W569" s="14">
        <f t="shared" si="166"/>
        <v>0.99377850000000001</v>
      </c>
      <c r="X569" s="14">
        <f t="shared" si="167"/>
        <v>0.99377850000000001</v>
      </c>
      <c r="Y569" s="14">
        <f t="shared" si="168"/>
        <v>0</v>
      </c>
      <c r="Z569" s="14">
        <f t="shared" si="169"/>
        <v>0.99377850000000001</v>
      </c>
    </row>
    <row r="570" spans="1:26" outlineLevel="2" x14ac:dyDescent="0.35">
      <c r="A570" s="9" t="s">
        <v>266</v>
      </c>
      <c r="B570" s="9" t="s">
        <v>267</v>
      </c>
      <c r="C570" s="9" t="s">
        <v>126</v>
      </c>
      <c r="D570" s="9" t="s">
        <v>137</v>
      </c>
      <c r="E570" s="9" t="s">
        <v>33</v>
      </c>
      <c r="F570" s="10" t="s">
        <v>36</v>
      </c>
      <c r="G570" s="9">
        <v>2240</v>
      </c>
      <c r="H570" s="9">
        <v>3480</v>
      </c>
      <c r="I570" s="11" t="s">
        <v>138</v>
      </c>
      <c r="J570" s="12">
        <v>150000</v>
      </c>
      <c r="K570" s="12">
        <v>150000</v>
      </c>
      <c r="L570" s="12">
        <v>0</v>
      </c>
      <c r="M570" s="13">
        <f t="shared" si="175"/>
        <v>150000</v>
      </c>
      <c r="N570" s="12">
        <v>0</v>
      </c>
      <c r="O570" s="12">
        <v>0</v>
      </c>
      <c r="P570" s="12">
        <v>0</v>
      </c>
      <c r="Q570" s="12">
        <v>0</v>
      </c>
      <c r="R570" s="12">
        <v>0</v>
      </c>
      <c r="S570" s="12">
        <v>150000</v>
      </c>
      <c r="T570" s="12">
        <v>150000</v>
      </c>
      <c r="U570" s="12">
        <v>0</v>
      </c>
      <c r="V570" s="13">
        <f t="shared" si="176"/>
        <v>150000</v>
      </c>
      <c r="W570" s="14">
        <f t="shared" si="166"/>
        <v>0</v>
      </c>
      <c r="X570" s="14">
        <f t="shared" si="167"/>
        <v>0</v>
      </c>
      <c r="Y570" s="14">
        <f t="shared" si="168"/>
        <v>0</v>
      </c>
      <c r="Z570" s="14">
        <f t="shared" si="169"/>
        <v>0</v>
      </c>
    </row>
    <row r="571" spans="1:26" outlineLevel="2" x14ac:dyDescent="0.35">
      <c r="A571" s="9" t="s">
        <v>266</v>
      </c>
      <c r="B571" s="9" t="s">
        <v>268</v>
      </c>
      <c r="C571" s="9" t="s">
        <v>126</v>
      </c>
      <c r="D571" s="9" t="s">
        <v>137</v>
      </c>
      <c r="E571" s="9" t="s">
        <v>33</v>
      </c>
      <c r="F571" s="10" t="s">
        <v>36</v>
      </c>
      <c r="G571" s="9">
        <v>2240</v>
      </c>
      <c r="H571" s="9">
        <v>3480</v>
      </c>
      <c r="I571" s="11" t="s">
        <v>138</v>
      </c>
      <c r="J571" s="12">
        <v>230000000</v>
      </c>
      <c r="K571" s="12">
        <v>230000000</v>
      </c>
      <c r="L571" s="12">
        <v>7906379.9900000002</v>
      </c>
      <c r="M571" s="13">
        <f t="shared" si="175"/>
        <v>230000000</v>
      </c>
      <c r="N571" s="12">
        <v>0</v>
      </c>
      <c r="O571" s="12">
        <v>122860639.02</v>
      </c>
      <c r="P571" s="12">
        <v>2974636</v>
      </c>
      <c r="Q571" s="12">
        <v>96207900</v>
      </c>
      <c r="R571" s="12">
        <v>50589814</v>
      </c>
      <c r="S571" s="12">
        <v>50444.99</v>
      </c>
      <c r="T571" s="12">
        <v>7956824.9800000004</v>
      </c>
      <c r="U571" s="12">
        <v>0</v>
      </c>
      <c r="V571" s="13">
        <f t="shared" si="176"/>
        <v>7956824.9800000042</v>
      </c>
      <c r="W571" s="14">
        <f t="shared" si="166"/>
        <v>0.41829521739130437</v>
      </c>
      <c r="X571" s="14">
        <f t="shared" si="167"/>
        <v>0.41829521739130437</v>
      </c>
      <c r="Y571" s="14">
        <f t="shared" si="168"/>
        <v>0.54710989139130428</v>
      </c>
      <c r="Z571" s="14">
        <f t="shared" si="169"/>
        <v>0.96540510878260866</v>
      </c>
    </row>
    <row r="572" spans="1:26" outlineLevel="2" x14ac:dyDescent="0.35">
      <c r="A572" s="9" t="s">
        <v>266</v>
      </c>
      <c r="B572" s="9" t="s">
        <v>295</v>
      </c>
      <c r="C572" s="9" t="s">
        <v>126</v>
      </c>
      <c r="D572" s="9" t="s">
        <v>137</v>
      </c>
      <c r="E572" s="9" t="s">
        <v>33</v>
      </c>
      <c r="F572" s="10" t="s">
        <v>36</v>
      </c>
      <c r="G572" s="9">
        <v>2240</v>
      </c>
      <c r="H572" s="9">
        <v>3480</v>
      </c>
      <c r="I572" s="11" t="s">
        <v>138</v>
      </c>
      <c r="J572" s="12">
        <v>50562540</v>
      </c>
      <c r="K572" s="12">
        <v>42513325</v>
      </c>
      <c r="L572" s="12">
        <v>0</v>
      </c>
      <c r="M572" s="13">
        <f t="shared" si="175"/>
        <v>42513325</v>
      </c>
      <c r="N572" s="12">
        <v>0</v>
      </c>
      <c r="O572" s="12">
        <v>0</v>
      </c>
      <c r="P572" s="12">
        <v>0</v>
      </c>
      <c r="Q572" s="12">
        <v>9729887.5999999996</v>
      </c>
      <c r="R572" s="12">
        <v>0</v>
      </c>
      <c r="S572" s="12">
        <v>32783437.399999999</v>
      </c>
      <c r="T572" s="12">
        <v>32783437.399999999</v>
      </c>
      <c r="U572" s="12">
        <v>0</v>
      </c>
      <c r="V572" s="13">
        <f t="shared" si="176"/>
        <v>32783437.399999999</v>
      </c>
      <c r="W572" s="14">
        <f t="shared" si="166"/>
        <v>0.22886677529927379</v>
      </c>
      <c r="X572" s="14">
        <f t="shared" si="167"/>
        <v>0.22886677529927379</v>
      </c>
      <c r="Y572" s="14">
        <f t="shared" si="168"/>
        <v>0</v>
      </c>
      <c r="Z572" s="14">
        <f t="shared" si="169"/>
        <v>0.22886677529927379</v>
      </c>
    </row>
    <row r="573" spans="1:26" outlineLevel="2" x14ac:dyDescent="0.35">
      <c r="A573" s="9" t="s">
        <v>304</v>
      </c>
      <c r="B573" s="9" t="s">
        <v>30</v>
      </c>
      <c r="C573" s="9" t="s">
        <v>126</v>
      </c>
      <c r="D573" s="9" t="s">
        <v>137</v>
      </c>
      <c r="E573" s="9" t="s">
        <v>33</v>
      </c>
      <c r="F573" s="10" t="s">
        <v>36</v>
      </c>
      <c r="G573" s="9">
        <v>2240</v>
      </c>
      <c r="H573" s="9">
        <v>3480</v>
      </c>
      <c r="I573" s="11" t="s">
        <v>138</v>
      </c>
      <c r="J573" s="12">
        <v>125000000</v>
      </c>
      <c r="K573" s="12">
        <v>79368271</v>
      </c>
      <c r="L573" s="12">
        <v>0</v>
      </c>
      <c r="M573" s="13">
        <f t="shared" si="175"/>
        <v>79368271</v>
      </c>
      <c r="N573" s="12">
        <v>0</v>
      </c>
      <c r="O573" s="12">
        <v>0</v>
      </c>
      <c r="P573" s="12">
        <v>0</v>
      </c>
      <c r="Q573" s="12">
        <v>79368270.349999994</v>
      </c>
      <c r="R573" s="12">
        <v>79368270.349999994</v>
      </c>
      <c r="S573" s="12">
        <v>0.65</v>
      </c>
      <c r="T573" s="12">
        <v>0.65</v>
      </c>
      <c r="U573" s="12">
        <v>0</v>
      </c>
      <c r="V573" s="13">
        <f t="shared" si="176"/>
        <v>0.65000000596046448</v>
      </c>
      <c r="W573" s="14">
        <f t="shared" si="166"/>
        <v>0.99999999181032928</v>
      </c>
      <c r="X573" s="14">
        <f t="shared" si="167"/>
        <v>0.99999999181032928</v>
      </c>
      <c r="Y573" s="14">
        <f t="shared" si="168"/>
        <v>0</v>
      </c>
      <c r="Z573" s="14">
        <f t="shared" si="169"/>
        <v>0.99999999181032928</v>
      </c>
    </row>
    <row r="574" spans="1:26" outlineLevel="2" x14ac:dyDescent="0.35">
      <c r="A574" s="9" t="s">
        <v>312</v>
      </c>
      <c r="B574" s="9" t="s">
        <v>30</v>
      </c>
      <c r="C574" s="9" t="s">
        <v>126</v>
      </c>
      <c r="D574" s="9" t="s">
        <v>137</v>
      </c>
      <c r="E574" s="9" t="s">
        <v>33</v>
      </c>
      <c r="F574" s="10" t="s">
        <v>36</v>
      </c>
      <c r="G574" s="9">
        <v>2240</v>
      </c>
      <c r="H574" s="9">
        <v>3480</v>
      </c>
      <c r="I574" s="11" t="s">
        <v>138</v>
      </c>
      <c r="J574" s="12">
        <v>1029010598</v>
      </c>
      <c r="K574" s="12">
        <v>778527335</v>
      </c>
      <c r="L574" s="12">
        <v>162208276.28</v>
      </c>
      <c r="M574" s="13">
        <f t="shared" si="175"/>
        <v>778527335</v>
      </c>
      <c r="N574" s="12">
        <v>0</v>
      </c>
      <c r="O574" s="12">
        <v>26235966.52</v>
      </c>
      <c r="P574" s="12">
        <v>0</v>
      </c>
      <c r="Q574" s="12">
        <v>487552138.31</v>
      </c>
      <c r="R574" s="12">
        <v>487552138.31</v>
      </c>
      <c r="S574" s="12">
        <v>102530953.89</v>
      </c>
      <c r="T574" s="12">
        <v>264739230.16999999</v>
      </c>
      <c r="U574" s="12">
        <v>0</v>
      </c>
      <c r="V574" s="13">
        <f t="shared" si="176"/>
        <v>264739230.17000002</v>
      </c>
      <c r="W574" s="14">
        <f t="shared" si="166"/>
        <v>0.62624922259152271</v>
      </c>
      <c r="X574" s="14">
        <f t="shared" si="167"/>
        <v>0.62624922259152271</v>
      </c>
      <c r="Y574" s="14">
        <f t="shared" si="168"/>
        <v>3.3699480211571507E-2</v>
      </c>
      <c r="Z574" s="14">
        <f t="shared" si="169"/>
        <v>0.65994870280309426</v>
      </c>
    </row>
    <row r="575" spans="1:26" outlineLevel="2" x14ac:dyDescent="0.35">
      <c r="A575" s="9" t="s">
        <v>318</v>
      </c>
      <c r="B575" s="9" t="s">
        <v>30</v>
      </c>
      <c r="C575" s="9" t="s">
        <v>126</v>
      </c>
      <c r="D575" s="9" t="s">
        <v>137</v>
      </c>
      <c r="E575" s="9" t="s">
        <v>33</v>
      </c>
      <c r="F575" s="10" t="s">
        <v>36</v>
      </c>
      <c r="G575" s="9">
        <v>2240</v>
      </c>
      <c r="H575" s="9">
        <v>3480</v>
      </c>
      <c r="I575" s="11" t="s">
        <v>138</v>
      </c>
      <c r="J575" s="12">
        <v>68030712</v>
      </c>
      <c r="K575" s="12">
        <v>68030712</v>
      </c>
      <c r="L575" s="12">
        <v>6480682.9800000004</v>
      </c>
      <c r="M575" s="13">
        <f t="shared" si="175"/>
        <v>68030712</v>
      </c>
      <c r="N575" s="12">
        <v>0</v>
      </c>
      <c r="O575" s="12">
        <v>672593.04</v>
      </c>
      <c r="P575" s="12">
        <v>0</v>
      </c>
      <c r="Q575" s="12">
        <v>55796263.890000001</v>
      </c>
      <c r="R575" s="12">
        <v>55796263.890000001</v>
      </c>
      <c r="S575" s="12">
        <v>5081172.09</v>
      </c>
      <c r="T575" s="12">
        <v>11561855.07</v>
      </c>
      <c r="U575" s="12">
        <v>0</v>
      </c>
      <c r="V575" s="13">
        <f t="shared" si="176"/>
        <v>11561855.069999993</v>
      </c>
      <c r="W575" s="14">
        <f t="shared" si="166"/>
        <v>0.82016286835275221</v>
      </c>
      <c r="X575" s="14">
        <f t="shared" si="167"/>
        <v>0.82016286835275221</v>
      </c>
      <c r="Y575" s="14">
        <f t="shared" si="168"/>
        <v>9.8866088598337769E-3</v>
      </c>
      <c r="Z575" s="14">
        <f t="shared" si="169"/>
        <v>0.83004947721258593</v>
      </c>
    </row>
    <row r="576" spans="1:26" outlineLevel="1" x14ac:dyDescent="0.35">
      <c r="A576" s="24"/>
      <c r="B576" s="24"/>
      <c r="C576" s="24"/>
      <c r="D576" s="24" t="s">
        <v>551</v>
      </c>
      <c r="E576" s="24"/>
      <c r="F576" s="25"/>
      <c r="G576" s="24"/>
      <c r="H576" s="24"/>
      <c r="I576" s="26"/>
      <c r="J576" s="27">
        <f t="shared" ref="J576:V576" si="177">SUBTOTAL(9,J568:J575)</f>
        <v>1683110901</v>
      </c>
      <c r="K576" s="27">
        <f t="shared" si="177"/>
        <v>1228946694</v>
      </c>
      <c r="L576" s="27">
        <f t="shared" si="177"/>
        <v>176595339.25</v>
      </c>
      <c r="M576" s="27">
        <f t="shared" si="177"/>
        <v>1228946694</v>
      </c>
      <c r="N576" s="27">
        <f t="shared" si="177"/>
        <v>0</v>
      </c>
      <c r="O576" s="27">
        <f t="shared" si="177"/>
        <v>151722106.04999998</v>
      </c>
      <c r="P576" s="27">
        <f t="shared" si="177"/>
        <v>2974636</v>
      </c>
      <c r="Q576" s="27">
        <f t="shared" si="177"/>
        <v>751281108.43999994</v>
      </c>
      <c r="R576" s="27">
        <f t="shared" si="177"/>
        <v>695933134.84000003</v>
      </c>
      <c r="S576" s="27">
        <f t="shared" si="177"/>
        <v>146373504.25999999</v>
      </c>
      <c r="T576" s="27">
        <f t="shared" si="177"/>
        <v>322968843.50999999</v>
      </c>
      <c r="U576" s="27">
        <f t="shared" si="177"/>
        <v>0</v>
      </c>
      <c r="V576" s="27">
        <f t="shared" si="177"/>
        <v>322968843.51000005</v>
      </c>
      <c r="W576" s="28">
        <f t="shared" si="166"/>
        <v>0.6113211517699888</v>
      </c>
      <c r="X576" s="28">
        <f t="shared" si="167"/>
        <v>0.6113211517699888</v>
      </c>
      <c r="Y576" s="28">
        <f t="shared" si="168"/>
        <v>0.12587750372352602</v>
      </c>
      <c r="Z576" s="28">
        <f t="shared" si="169"/>
        <v>0.73719865549351482</v>
      </c>
    </row>
    <row r="577" spans="1:26" ht="78" outlineLevel="2" x14ac:dyDescent="0.35">
      <c r="A577" s="18" t="s">
        <v>29</v>
      </c>
      <c r="B577" s="18" t="s">
        <v>30</v>
      </c>
      <c r="C577" s="18" t="s">
        <v>139</v>
      </c>
      <c r="D577" s="18" t="s">
        <v>140</v>
      </c>
      <c r="E577" s="18" t="s">
        <v>54</v>
      </c>
      <c r="F577" s="19" t="s">
        <v>34</v>
      </c>
      <c r="G577" s="18">
        <v>1310</v>
      </c>
      <c r="H577" s="18">
        <v>3480</v>
      </c>
      <c r="I577" s="20" t="s">
        <v>141</v>
      </c>
      <c r="J577" s="21">
        <v>38844585</v>
      </c>
      <c r="K577" s="21">
        <v>31768395</v>
      </c>
      <c r="L577" s="21">
        <v>0</v>
      </c>
      <c r="M577" s="22">
        <f t="shared" ref="M577:M608" si="178">+K577</f>
        <v>31768395</v>
      </c>
      <c r="N577" s="21">
        <v>0</v>
      </c>
      <c r="O577" s="21">
        <v>4485956.24</v>
      </c>
      <c r="P577" s="21">
        <v>0</v>
      </c>
      <c r="Q577" s="21">
        <v>27282438.760000002</v>
      </c>
      <c r="R577" s="21">
        <v>27282438.760000002</v>
      </c>
      <c r="S577" s="21">
        <v>0</v>
      </c>
      <c r="T577" s="21">
        <v>0</v>
      </c>
      <c r="U577" s="21">
        <v>0</v>
      </c>
      <c r="V577" s="22">
        <f t="shared" ref="V577:V608" si="179">+M577-N577-O577-P577-Q577</f>
        <v>0</v>
      </c>
      <c r="W577" s="23">
        <f t="shared" si="166"/>
        <v>0.85879185146117709</v>
      </c>
      <c r="X577" s="23">
        <f t="shared" si="167"/>
        <v>0.85879185146117709</v>
      </c>
      <c r="Y577" s="23">
        <f t="shared" si="168"/>
        <v>0.14120814853882294</v>
      </c>
      <c r="Z577" s="23">
        <f t="shared" si="169"/>
        <v>1</v>
      </c>
    </row>
    <row r="578" spans="1:26" ht="78" outlineLevel="2" x14ac:dyDescent="0.35">
      <c r="A578" s="9" t="s">
        <v>29</v>
      </c>
      <c r="B578" s="9" t="s">
        <v>30</v>
      </c>
      <c r="C578" s="9" t="s">
        <v>139</v>
      </c>
      <c r="D578" s="9" t="s">
        <v>140</v>
      </c>
      <c r="E578" s="9" t="s">
        <v>142</v>
      </c>
      <c r="F578" s="10" t="s">
        <v>34</v>
      </c>
      <c r="G578" s="9">
        <v>1310</v>
      </c>
      <c r="H578" s="9">
        <v>3480</v>
      </c>
      <c r="I578" s="11" t="s">
        <v>143</v>
      </c>
      <c r="J578" s="12">
        <v>17295068</v>
      </c>
      <c r="K578" s="12">
        <v>18369195</v>
      </c>
      <c r="L578" s="12">
        <v>0</v>
      </c>
      <c r="M578" s="13">
        <f t="shared" si="178"/>
        <v>18369195</v>
      </c>
      <c r="N578" s="12">
        <v>0</v>
      </c>
      <c r="O578" s="12">
        <v>2404137.79</v>
      </c>
      <c r="P578" s="12">
        <v>0</v>
      </c>
      <c r="Q578" s="12">
        <v>15965057.210000001</v>
      </c>
      <c r="R578" s="12">
        <v>15965057.210000001</v>
      </c>
      <c r="S578" s="12">
        <v>0</v>
      </c>
      <c r="T578" s="12">
        <v>0</v>
      </c>
      <c r="U578" s="12">
        <v>0</v>
      </c>
      <c r="V578" s="13">
        <f t="shared" si="179"/>
        <v>0</v>
      </c>
      <c r="W578" s="14">
        <f t="shared" si="166"/>
        <v>0.86912122224191102</v>
      </c>
      <c r="X578" s="14">
        <f t="shared" si="167"/>
        <v>0.86912122224191102</v>
      </c>
      <c r="Y578" s="14">
        <f t="shared" si="168"/>
        <v>0.13087877775808901</v>
      </c>
      <c r="Z578" s="14">
        <f t="shared" si="169"/>
        <v>1</v>
      </c>
    </row>
    <row r="579" spans="1:26" ht="52" outlineLevel="2" x14ac:dyDescent="0.35">
      <c r="A579" s="9" t="s">
        <v>29</v>
      </c>
      <c r="B579" s="9" t="s">
        <v>30</v>
      </c>
      <c r="C579" s="9" t="s">
        <v>139</v>
      </c>
      <c r="D579" s="9" t="s">
        <v>140</v>
      </c>
      <c r="E579" s="9" t="s">
        <v>144</v>
      </c>
      <c r="F579" s="10" t="s">
        <v>34</v>
      </c>
      <c r="G579" s="9">
        <v>1310</v>
      </c>
      <c r="H579" s="9">
        <v>3480</v>
      </c>
      <c r="I579" s="11" t="s">
        <v>145</v>
      </c>
      <c r="J579" s="12">
        <v>69768440</v>
      </c>
      <c r="K579" s="12">
        <v>74319395</v>
      </c>
      <c r="L579" s="12">
        <v>0</v>
      </c>
      <c r="M579" s="13">
        <f t="shared" si="178"/>
        <v>74319395</v>
      </c>
      <c r="N579" s="12">
        <v>0</v>
      </c>
      <c r="O579" s="12">
        <v>13968560.23</v>
      </c>
      <c r="P579" s="12">
        <v>0</v>
      </c>
      <c r="Q579" s="12">
        <v>60350834.770000003</v>
      </c>
      <c r="R579" s="12">
        <v>60350834.770000003</v>
      </c>
      <c r="S579" s="12">
        <v>0</v>
      </c>
      <c r="T579" s="12">
        <v>0</v>
      </c>
      <c r="U579" s="12">
        <v>0</v>
      </c>
      <c r="V579" s="13">
        <f t="shared" si="179"/>
        <v>0</v>
      </c>
      <c r="W579" s="14">
        <f t="shared" si="166"/>
        <v>0.81204690605998608</v>
      </c>
      <c r="X579" s="14">
        <f t="shared" si="167"/>
        <v>0.81204690605998608</v>
      </c>
      <c r="Y579" s="14">
        <f t="shared" si="168"/>
        <v>0.18795309394001392</v>
      </c>
      <c r="Z579" s="14">
        <f t="shared" si="169"/>
        <v>1</v>
      </c>
    </row>
    <row r="580" spans="1:26" ht="52" outlineLevel="2" x14ac:dyDescent="0.35">
      <c r="A580" s="9" t="s">
        <v>29</v>
      </c>
      <c r="B580" s="9" t="s">
        <v>30</v>
      </c>
      <c r="C580" s="9" t="s">
        <v>139</v>
      </c>
      <c r="D580" s="9" t="s">
        <v>140</v>
      </c>
      <c r="E580" s="9" t="s">
        <v>146</v>
      </c>
      <c r="F580" s="10" t="s">
        <v>34</v>
      </c>
      <c r="G580" s="9">
        <v>1310</v>
      </c>
      <c r="H580" s="9">
        <v>3430</v>
      </c>
      <c r="I580" s="11" t="s">
        <v>147</v>
      </c>
      <c r="J580" s="12">
        <v>4432228567</v>
      </c>
      <c r="K580" s="12">
        <v>4432228567</v>
      </c>
      <c r="L580" s="12">
        <v>0</v>
      </c>
      <c r="M580" s="13">
        <f t="shared" si="178"/>
        <v>4432228567</v>
      </c>
      <c r="N580" s="12">
        <v>0</v>
      </c>
      <c r="O580" s="12">
        <v>502376005.83999997</v>
      </c>
      <c r="P580" s="12">
        <v>0</v>
      </c>
      <c r="Q580" s="12">
        <v>3929852561.1599998</v>
      </c>
      <c r="R580" s="12">
        <v>3664852561.1599998</v>
      </c>
      <c r="S580" s="12">
        <v>0</v>
      </c>
      <c r="T580" s="12">
        <v>0</v>
      </c>
      <c r="U580" s="12">
        <v>0</v>
      </c>
      <c r="V580" s="13">
        <f t="shared" si="179"/>
        <v>0</v>
      </c>
      <c r="W580" s="14">
        <f t="shared" si="166"/>
        <v>0.88665385860728785</v>
      </c>
      <c r="X580" s="14">
        <f t="shared" si="167"/>
        <v>0.88665385860728785</v>
      </c>
      <c r="Y580" s="14">
        <f t="shared" si="168"/>
        <v>0.11334614139271215</v>
      </c>
      <c r="Z580" s="14">
        <f t="shared" si="169"/>
        <v>1</v>
      </c>
    </row>
    <row r="581" spans="1:26" ht="52" outlineLevel="2" x14ac:dyDescent="0.35">
      <c r="A581" s="9" t="s">
        <v>29</v>
      </c>
      <c r="B581" s="9" t="s">
        <v>30</v>
      </c>
      <c r="C581" s="9" t="s">
        <v>139</v>
      </c>
      <c r="D581" s="9" t="s">
        <v>140</v>
      </c>
      <c r="E581" s="9" t="s">
        <v>148</v>
      </c>
      <c r="F581" s="10" t="s">
        <v>34</v>
      </c>
      <c r="G581" s="9">
        <v>1310</v>
      </c>
      <c r="H581" s="9">
        <v>3430</v>
      </c>
      <c r="I581" s="11" t="s">
        <v>149</v>
      </c>
      <c r="J581" s="12">
        <v>2444778463</v>
      </c>
      <c r="K581" s="12">
        <v>2444778463</v>
      </c>
      <c r="L581" s="12">
        <v>0</v>
      </c>
      <c r="M581" s="13">
        <f t="shared" si="178"/>
        <v>2444778463</v>
      </c>
      <c r="N581" s="12">
        <v>0</v>
      </c>
      <c r="O581" s="12">
        <v>174627035</v>
      </c>
      <c r="P581" s="12">
        <v>0</v>
      </c>
      <c r="Q581" s="12">
        <v>2270151428</v>
      </c>
      <c r="R581" s="12">
        <v>2179522298.1599998</v>
      </c>
      <c r="S581" s="12">
        <v>0</v>
      </c>
      <c r="T581" s="12">
        <v>0</v>
      </c>
      <c r="U581" s="12">
        <v>0</v>
      </c>
      <c r="V581" s="13">
        <f t="shared" si="179"/>
        <v>0</v>
      </c>
      <c r="W581" s="14">
        <f t="shared" si="166"/>
        <v>0.92857142778257529</v>
      </c>
      <c r="X581" s="14">
        <f t="shared" si="167"/>
        <v>0.92857142778257529</v>
      </c>
      <c r="Y581" s="14">
        <f t="shared" si="168"/>
        <v>7.1428572217424671E-2</v>
      </c>
      <c r="Z581" s="14">
        <f t="shared" si="169"/>
        <v>1</v>
      </c>
    </row>
    <row r="582" spans="1:26" ht="104" outlineLevel="2" x14ac:dyDescent="0.35">
      <c r="A582" s="9" t="s">
        <v>29</v>
      </c>
      <c r="B582" s="9" t="s">
        <v>30</v>
      </c>
      <c r="C582" s="9" t="s">
        <v>139</v>
      </c>
      <c r="D582" s="9" t="s">
        <v>140</v>
      </c>
      <c r="E582" s="9" t="s">
        <v>150</v>
      </c>
      <c r="F582" s="10" t="s">
        <v>34</v>
      </c>
      <c r="G582" s="9">
        <v>1310</v>
      </c>
      <c r="H582" s="9">
        <v>3440</v>
      </c>
      <c r="I582" s="11" t="s">
        <v>151</v>
      </c>
      <c r="J582" s="12">
        <v>561087005538</v>
      </c>
      <c r="K582" s="12">
        <v>517926466652</v>
      </c>
      <c r="L582" s="12">
        <v>0</v>
      </c>
      <c r="M582" s="13">
        <f t="shared" si="178"/>
        <v>517926466652</v>
      </c>
      <c r="N582" s="12">
        <v>0</v>
      </c>
      <c r="O582" s="12">
        <v>0</v>
      </c>
      <c r="P582" s="12">
        <v>0</v>
      </c>
      <c r="Q582" s="12">
        <v>517926466652</v>
      </c>
      <c r="R582" s="12">
        <v>517926466652</v>
      </c>
      <c r="S582" s="12">
        <v>0</v>
      </c>
      <c r="T582" s="12">
        <v>0</v>
      </c>
      <c r="U582" s="12">
        <v>0</v>
      </c>
      <c r="V582" s="13">
        <f t="shared" si="179"/>
        <v>0</v>
      </c>
      <c r="W582" s="14">
        <f t="shared" si="166"/>
        <v>1</v>
      </c>
      <c r="X582" s="14">
        <f t="shared" si="167"/>
        <v>1</v>
      </c>
      <c r="Y582" s="14">
        <f t="shared" si="168"/>
        <v>0</v>
      </c>
      <c r="Z582" s="14">
        <f t="shared" si="169"/>
        <v>1</v>
      </c>
    </row>
    <row r="583" spans="1:26" ht="104" outlineLevel="2" x14ac:dyDescent="0.35">
      <c r="A583" s="9" t="s">
        <v>29</v>
      </c>
      <c r="B583" s="9" t="s">
        <v>30</v>
      </c>
      <c r="C583" s="9" t="s">
        <v>139</v>
      </c>
      <c r="D583" s="9" t="s">
        <v>140</v>
      </c>
      <c r="E583" s="9" t="s">
        <v>150</v>
      </c>
      <c r="F583" s="10" t="s">
        <v>36</v>
      </c>
      <c r="G583" s="9">
        <v>1310</v>
      </c>
      <c r="H583" s="9">
        <v>3480</v>
      </c>
      <c r="I583" s="11" t="s">
        <v>151</v>
      </c>
      <c r="J583" s="37" t="s">
        <v>447</v>
      </c>
      <c r="K583" s="12">
        <v>43160538886</v>
      </c>
      <c r="L583" s="12">
        <v>0</v>
      </c>
      <c r="M583" s="13">
        <f t="shared" si="178"/>
        <v>43160538886</v>
      </c>
      <c r="N583" s="12">
        <v>0</v>
      </c>
      <c r="O583" s="12">
        <v>0</v>
      </c>
      <c r="P583" s="12">
        <v>0</v>
      </c>
      <c r="Q583" s="12">
        <v>0</v>
      </c>
      <c r="R583" s="12">
        <v>0</v>
      </c>
      <c r="S583" s="12">
        <v>43160538886</v>
      </c>
      <c r="T583" s="12">
        <v>43160538886</v>
      </c>
      <c r="U583" s="12">
        <v>0</v>
      </c>
      <c r="V583" s="13">
        <f t="shared" si="179"/>
        <v>43160538886</v>
      </c>
      <c r="W583" s="14">
        <f t="shared" si="166"/>
        <v>0</v>
      </c>
      <c r="X583" s="14">
        <f t="shared" si="167"/>
        <v>0</v>
      </c>
      <c r="Y583" s="14">
        <f t="shared" si="168"/>
        <v>0</v>
      </c>
      <c r="Z583" s="14">
        <f t="shared" si="169"/>
        <v>0</v>
      </c>
    </row>
    <row r="584" spans="1:26" ht="182" outlineLevel="2" x14ac:dyDescent="0.35">
      <c r="A584" s="9" t="s">
        <v>29</v>
      </c>
      <c r="B584" s="9" t="s">
        <v>30</v>
      </c>
      <c r="C584" s="9" t="s">
        <v>139</v>
      </c>
      <c r="D584" s="9" t="s">
        <v>140</v>
      </c>
      <c r="E584" s="9" t="s">
        <v>152</v>
      </c>
      <c r="F584" s="10" t="s">
        <v>34</v>
      </c>
      <c r="G584" s="9">
        <v>1310</v>
      </c>
      <c r="H584" s="9">
        <v>3440</v>
      </c>
      <c r="I584" s="11" t="s">
        <v>153</v>
      </c>
      <c r="J584" s="12">
        <v>2571517906</v>
      </c>
      <c r="K584" s="12">
        <v>2571517906</v>
      </c>
      <c r="L584" s="12">
        <v>0</v>
      </c>
      <c r="M584" s="13">
        <f t="shared" si="178"/>
        <v>2571517906</v>
      </c>
      <c r="N584" s="12">
        <v>0</v>
      </c>
      <c r="O584" s="12">
        <v>214293164</v>
      </c>
      <c r="P584" s="12">
        <v>0</v>
      </c>
      <c r="Q584" s="12">
        <v>2357224742</v>
      </c>
      <c r="R584" s="12">
        <v>2357224742</v>
      </c>
      <c r="S584" s="12">
        <v>0</v>
      </c>
      <c r="T584" s="12">
        <v>0</v>
      </c>
      <c r="U584" s="12">
        <v>0</v>
      </c>
      <c r="V584" s="13">
        <f t="shared" si="179"/>
        <v>0</v>
      </c>
      <c r="W584" s="14">
        <f t="shared" si="166"/>
        <v>0.91666666465747726</v>
      </c>
      <c r="X584" s="14">
        <f t="shared" si="167"/>
        <v>0.91666666465747726</v>
      </c>
      <c r="Y584" s="14">
        <f t="shared" si="168"/>
        <v>8.3333335342522796E-2</v>
      </c>
      <c r="Z584" s="14">
        <f t="shared" si="169"/>
        <v>1</v>
      </c>
    </row>
    <row r="585" spans="1:26" ht="182" outlineLevel="2" x14ac:dyDescent="0.35">
      <c r="A585" s="9" t="s">
        <v>29</v>
      </c>
      <c r="B585" s="9" t="s">
        <v>30</v>
      </c>
      <c r="C585" s="9" t="s">
        <v>139</v>
      </c>
      <c r="D585" s="9" t="s">
        <v>140</v>
      </c>
      <c r="E585" s="9" t="s">
        <v>154</v>
      </c>
      <c r="F585" s="10" t="s">
        <v>34</v>
      </c>
      <c r="G585" s="9">
        <v>1310</v>
      </c>
      <c r="H585" s="9">
        <v>3440</v>
      </c>
      <c r="I585" s="11" t="s">
        <v>155</v>
      </c>
      <c r="J585" s="12">
        <v>2571517906</v>
      </c>
      <c r="K585" s="12">
        <v>2571517906</v>
      </c>
      <c r="L585" s="12">
        <v>0</v>
      </c>
      <c r="M585" s="13">
        <f t="shared" si="178"/>
        <v>2571517906</v>
      </c>
      <c r="N585" s="12">
        <v>0</v>
      </c>
      <c r="O585" s="12">
        <v>214293164</v>
      </c>
      <c r="P585" s="12">
        <v>0</v>
      </c>
      <c r="Q585" s="12">
        <v>2357224742</v>
      </c>
      <c r="R585" s="12">
        <v>2357224742</v>
      </c>
      <c r="S585" s="12">
        <v>0</v>
      </c>
      <c r="T585" s="12">
        <v>0</v>
      </c>
      <c r="U585" s="12">
        <v>0</v>
      </c>
      <c r="V585" s="13">
        <f t="shared" si="179"/>
        <v>0</v>
      </c>
      <c r="W585" s="14">
        <f t="shared" si="166"/>
        <v>0.91666666465747726</v>
      </c>
      <c r="X585" s="14">
        <f t="shared" si="167"/>
        <v>0.91666666465747726</v>
      </c>
      <c r="Y585" s="14">
        <f t="shared" si="168"/>
        <v>8.3333335342522796E-2</v>
      </c>
      <c r="Z585" s="14">
        <f t="shared" si="169"/>
        <v>1</v>
      </c>
    </row>
    <row r="586" spans="1:26" ht="182" outlineLevel="2" x14ac:dyDescent="0.35">
      <c r="A586" s="9" t="s">
        <v>29</v>
      </c>
      <c r="B586" s="9" t="s">
        <v>30</v>
      </c>
      <c r="C586" s="9" t="s">
        <v>139</v>
      </c>
      <c r="D586" s="9" t="s">
        <v>140</v>
      </c>
      <c r="E586" s="9" t="s">
        <v>156</v>
      </c>
      <c r="F586" s="10" t="s">
        <v>34</v>
      </c>
      <c r="G586" s="9">
        <v>1310</v>
      </c>
      <c r="H586" s="9">
        <v>3440</v>
      </c>
      <c r="I586" s="11" t="s">
        <v>157</v>
      </c>
      <c r="J586" s="12">
        <v>2571517906</v>
      </c>
      <c r="K586" s="12">
        <v>2571517906</v>
      </c>
      <c r="L586" s="12">
        <v>0</v>
      </c>
      <c r="M586" s="13">
        <f t="shared" si="178"/>
        <v>2571517906</v>
      </c>
      <c r="N586" s="12">
        <v>0</v>
      </c>
      <c r="O586" s="12">
        <v>214293164</v>
      </c>
      <c r="P586" s="12">
        <v>0</v>
      </c>
      <c r="Q586" s="12">
        <v>2357224742</v>
      </c>
      <c r="R586" s="12">
        <v>2357224742</v>
      </c>
      <c r="S586" s="12">
        <v>0</v>
      </c>
      <c r="T586" s="12">
        <v>0</v>
      </c>
      <c r="U586" s="12">
        <v>0</v>
      </c>
      <c r="V586" s="13">
        <f t="shared" si="179"/>
        <v>0</v>
      </c>
      <c r="W586" s="14">
        <f t="shared" si="166"/>
        <v>0.91666666465747726</v>
      </c>
      <c r="X586" s="14">
        <f t="shared" si="167"/>
        <v>0.91666666465747726</v>
      </c>
      <c r="Y586" s="14">
        <f t="shared" si="168"/>
        <v>8.3333335342522796E-2</v>
      </c>
      <c r="Z586" s="14">
        <f t="shared" si="169"/>
        <v>1</v>
      </c>
    </row>
    <row r="587" spans="1:26" ht="182" outlineLevel="2" x14ac:dyDescent="0.35">
      <c r="A587" s="9" t="s">
        <v>29</v>
      </c>
      <c r="B587" s="9" t="s">
        <v>30</v>
      </c>
      <c r="C587" s="9" t="s">
        <v>139</v>
      </c>
      <c r="D587" s="9" t="s">
        <v>140</v>
      </c>
      <c r="E587" s="9" t="s">
        <v>158</v>
      </c>
      <c r="F587" s="10" t="s">
        <v>34</v>
      </c>
      <c r="G587" s="9">
        <v>1310</v>
      </c>
      <c r="H587" s="9">
        <v>3440</v>
      </c>
      <c r="I587" s="11" t="s">
        <v>159</v>
      </c>
      <c r="J587" s="12">
        <v>2571517906</v>
      </c>
      <c r="K587" s="12">
        <v>2571517906</v>
      </c>
      <c r="L587" s="12">
        <v>0</v>
      </c>
      <c r="M587" s="13">
        <f t="shared" si="178"/>
        <v>2571517906</v>
      </c>
      <c r="N587" s="12">
        <v>0</v>
      </c>
      <c r="O587" s="12">
        <v>214293168</v>
      </c>
      <c r="P587" s="12">
        <v>0</v>
      </c>
      <c r="Q587" s="12">
        <v>2357224738</v>
      </c>
      <c r="R587" s="12">
        <v>2357224738</v>
      </c>
      <c r="S587" s="12">
        <v>0</v>
      </c>
      <c r="T587" s="12">
        <v>0</v>
      </c>
      <c r="U587" s="12">
        <v>0</v>
      </c>
      <c r="V587" s="13">
        <f t="shared" si="179"/>
        <v>0</v>
      </c>
      <c r="W587" s="14">
        <f t="shared" si="166"/>
        <v>0.91666666310197564</v>
      </c>
      <c r="X587" s="14">
        <f t="shared" si="167"/>
        <v>0.91666666310197564</v>
      </c>
      <c r="Y587" s="14">
        <f t="shared" si="168"/>
        <v>8.3333336898024302E-2</v>
      </c>
      <c r="Z587" s="14">
        <f t="shared" si="169"/>
        <v>1</v>
      </c>
    </row>
    <row r="588" spans="1:26" ht="169" outlineLevel="2" x14ac:dyDescent="0.35">
      <c r="A588" s="9" t="s">
        <v>29</v>
      </c>
      <c r="B588" s="9" t="s">
        <v>30</v>
      </c>
      <c r="C588" s="9" t="s">
        <v>139</v>
      </c>
      <c r="D588" s="9" t="s">
        <v>140</v>
      </c>
      <c r="E588" s="9" t="s">
        <v>160</v>
      </c>
      <c r="F588" s="10" t="s">
        <v>34</v>
      </c>
      <c r="G588" s="9">
        <v>1310</v>
      </c>
      <c r="H588" s="9">
        <v>3480</v>
      </c>
      <c r="I588" s="11" t="s">
        <v>161</v>
      </c>
      <c r="J588" s="12">
        <v>600000000</v>
      </c>
      <c r="K588" s="12">
        <v>600000000</v>
      </c>
      <c r="L588" s="12">
        <v>0</v>
      </c>
      <c r="M588" s="13">
        <f t="shared" si="178"/>
        <v>600000000</v>
      </c>
      <c r="N588" s="12">
        <v>0</v>
      </c>
      <c r="O588" s="12">
        <v>50000000</v>
      </c>
      <c r="P588" s="12">
        <v>0</v>
      </c>
      <c r="Q588" s="12">
        <v>550000000</v>
      </c>
      <c r="R588" s="12">
        <v>550000000</v>
      </c>
      <c r="S588" s="12">
        <v>0</v>
      </c>
      <c r="T588" s="12">
        <v>0</v>
      </c>
      <c r="U588" s="12">
        <v>0</v>
      </c>
      <c r="V588" s="13">
        <f t="shared" si="179"/>
        <v>0</v>
      </c>
      <c r="W588" s="14">
        <f t="shared" si="166"/>
        <v>0.91666666666666663</v>
      </c>
      <c r="X588" s="14">
        <f t="shared" si="167"/>
        <v>0.91666666666666663</v>
      </c>
      <c r="Y588" s="14">
        <f t="shared" si="168"/>
        <v>8.3333333333333329E-2</v>
      </c>
      <c r="Z588" s="14">
        <f t="shared" si="169"/>
        <v>1</v>
      </c>
    </row>
    <row r="589" spans="1:26" ht="78" outlineLevel="2" x14ac:dyDescent="0.35">
      <c r="A589" s="9" t="s">
        <v>29</v>
      </c>
      <c r="B589" s="9" t="s">
        <v>30</v>
      </c>
      <c r="C589" s="9" t="s">
        <v>139</v>
      </c>
      <c r="D589" s="9" t="s">
        <v>140</v>
      </c>
      <c r="E589" s="9" t="s">
        <v>162</v>
      </c>
      <c r="F589" s="10" t="s">
        <v>34</v>
      </c>
      <c r="G589" s="9">
        <v>1310</v>
      </c>
      <c r="H589" s="9">
        <v>3440</v>
      </c>
      <c r="I589" s="11" t="s">
        <v>163</v>
      </c>
      <c r="J589" s="12">
        <v>2880435027</v>
      </c>
      <c r="K589" s="12">
        <v>2880435027</v>
      </c>
      <c r="L589" s="13">
        <v>1140646155.3199999</v>
      </c>
      <c r="M589" s="13">
        <f t="shared" si="178"/>
        <v>2880435027</v>
      </c>
      <c r="N589" s="12">
        <v>0</v>
      </c>
      <c r="O589" s="12">
        <v>184321910.61000001</v>
      </c>
      <c r="P589" s="12">
        <v>0</v>
      </c>
      <c r="Q589" s="12">
        <v>1555466961.0699999</v>
      </c>
      <c r="R589" s="12">
        <v>1555466961.0699999</v>
      </c>
      <c r="S589" s="12">
        <v>0</v>
      </c>
      <c r="T589" s="12">
        <v>1140646155.3199999</v>
      </c>
      <c r="U589" s="12">
        <v>0</v>
      </c>
      <c r="V589" s="13">
        <f t="shared" si="179"/>
        <v>1140646155.3199999</v>
      </c>
      <c r="W589" s="14">
        <f t="shared" si="166"/>
        <v>0.54001112557294284</v>
      </c>
      <c r="X589" s="14">
        <f t="shared" si="167"/>
        <v>0.54001112557294284</v>
      </c>
      <c r="Y589" s="14">
        <f t="shared" si="168"/>
        <v>6.3990997499420429E-2</v>
      </c>
      <c r="Z589" s="14">
        <f t="shared" si="169"/>
        <v>0.60400212307236323</v>
      </c>
    </row>
    <row r="590" spans="1:26" ht="91" outlineLevel="2" x14ac:dyDescent="0.35">
      <c r="A590" s="9" t="s">
        <v>29</v>
      </c>
      <c r="B590" s="9" t="s">
        <v>30</v>
      </c>
      <c r="C590" s="9" t="s">
        <v>139</v>
      </c>
      <c r="D590" s="9" t="s">
        <v>140</v>
      </c>
      <c r="E590" s="9" t="s">
        <v>164</v>
      </c>
      <c r="F590" s="10" t="s">
        <v>34</v>
      </c>
      <c r="G590" s="9">
        <v>1310</v>
      </c>
      <c r="H590" s="9">
        <v>3440</v>
      </c>
      <c r="I590" s="11" t="s">
        <v>165</v>
      </c>
      <c r="J590" s="12">
        <v>330482748</v>
      </c>
      <c r="K590" s="12">
        <v>330482748</v>
      </c>
      <c r="L590" s="12">
        <v>0</v>
      </c>
      <c r="M590" s="13">
        <f t="shared" si="178"/>
        <v>330482748</v>
      </c>
      <c r="N590" s="12">
        <v>0</v>
      </c>
      <c r="O590" s="12">
        <v>70292886.340000004</v>
      </c>
      <c r="P590" s="12">
        <v>0</v>
      </c>
      <c r="Q590" s="12">
        <v>260189861.66</v>
      </c>
      <c r="R590" s="12">
        <v>260189861.66</v>
      </c>
      <c r="S590" s="12">
        <v>0</v>
      </c>
      <c r="T590" s="12">
        <v>0</v>
      </c>
      <c r="U590" s="12">
        <v>0</v>
      </c>
      <c r="V590" s="13">
        <f t="shared" si="179"/>
        <v>0</v>
      </c>
      <c r="W590" s="14">
        <f t="shared" si="166"/>
        <v>0.78730240302891696</v>
      </c>
      <c r="X590" s="14">
        <f t="shared" si="167"/>
        <v>0.78730240302891696</v>
      </c>
      <c r="Y590" s="14">
        <f t="shared" si="168"/>
        <v>0.21269759697108306</v>
      </c>
      <c r="Z590" s="14">
        <f t="shared" si="169"/>
        <v>1</v>
      </c>
    </row>
    <row r="591" spans="1:26" ht="52" outlineLevel="2" x14ac:dyDescent="0.35">
      <c r="A591" s="9" t="s">
        <v>29</v>
      </c>
      <c r="B591" s="9" t="s">
        <v>30</v>
      </c>
      <c r="C591" s="9" t="s">
        <v>139</v>
      </c>
      <c r="D591" s="9" t="s">
        <v>140</v>
      </c>
      <c r="E591" s="9" t="s">
        <v>166</v>
      </c>
      <c r="F591" s="10" t="s">
        <v>34</v>
      </c>
      <c r="G591" s="9">
        <v>1310</v>
      </c>
      <c r="H591" s="9">
        <v>3440</v>
      </c>
      <c r="I591" s="11" t="s">
        <v>167</v>
      </c>
      <c r="J591" s="12">
        <v>50843499</v>
      </c>
      <c r="K591" s="12">
        <v>50843499</v>
      </c>
      <c r="L591" s="12">
        <v>0</v>
      </c>
      <c r="M591" s="13">
        <f t="shared" si="178"/>
        <v>50843499</v>
      </c>
      <c r="N591" s="12">
        <v>0</v>
      </c>
      <c r="O591" s="12">
        <v>10814290.060000001</v>
      </c>
      <c r="P591" s="12">
        <v>0</v>
      </c>
      <c r="Q591" s="12">
        <v>40029208.939999998</v>
      </c>
      <c r="R591" s="12">
        <v>40029208.939999998</v>
      </c>
      <c r="S591" s="12">
        <v>0</v>
      </c>
      <c r="T591" s="12">
        <v>0</v>
      </c>
      <c r="U591" s="12">
        <v>0</v>
      </c>
      <c r="V591" s="13">
        <f t="shared" si="179"/>
        <v>0</v>
      </c>
      <c r="W591" s="14">
        <f t="shared" si="166"/>
        <v>0.78730240300731458</v>
      </c>
      <c r="X591" s="14">
        <f t="shared" si="167"/>
        <v>0.78730240300731458</v>
      </c>
      <c r="Y591" s="14">
        <f t="shared" si="168"/>
        <v>0.21269759699268534</v>
      </c>
      <c r="Z591" s="14">
        <f t="shared" si="169"/>
        <v>0.99999999999999989</v>
      </c>
    </row>
    <row r="592" spans="1:26" ht="91" outlineLevel="2" x14ac:dyDescent="0.35">
      <c r="A592" s="9" t="s">
        <v>29</v>
      </c>
      <c r="B592" s="9" t="s">
        <v>30</v>
      </c>
      <c r="C592" s="9" t="s">
        <v>139</v>
      </c>
      <c r="D592" s="9" t="s">
        <v>140</v>
      </c>
      <c r="E592" s="9" t="s">
        <v>168</v>
      </c>
      <c r="F592" s="10" t="s">
        <v>34</v>
      </c>
      <c r="G592" s="9">
        <v>1310</v>
      </c>
      <c r="H592" s="9">
        <v>3440</v>
      </c>
      <c r="I592" s="11" t="s">
        <v>169</v>
      </c>
      <c r="J592" s="12">
        <v>7258377</v>
      </c>
      <c r="K592" s="12">
        <v>7258377</v>
      </c>
      <c r="L592" s="12">
        <v>0</v>
      </c>
      <c r="M592" s="13">
        <f t="shared" si="178"/>
        <v>7258377</v>
      </c>
      <c r="N592" s="12">
        <v>0</v>
      </c>
      <c r="O592" s="12">
        <v>1543839.35</v>
      </c>
      <c r="P592" s="12">
        <v>0</v>
      </c>
      <c r="Q592" s="12">
        <v>5714537.6500000004</v>
      </c>
      <c r="R592" s="12">
        <v>5714537.6500000004</v>
      </c>
      <c r="S592" s="12">
        <v>0</v>
      </c>
      <c r="T592" s="12">
        <v>0</v>
      </c>
      <c r="U592" s="12">
        <v>0</v>
      </c>
      <c r="V592" s="13">
        <f t="shared" si="179"/>
        <v>0</v>
      </c>
      <c r="W592" s="14">
        <f t="shared" si="166"/>
        <v>0.7873024024516776</v>
      </c>
      <c r="X592" s="14">
        <f t="shared" si="167"/>
        <v>0.7873024024516776</v>
      </c>
      <c r="Y592" s="14">
        <f t="shared" si="168"/>
        <v>0.21269759754832246</v>
      </c>
      <c r="Z592" s="14">
        <f t="shared" si="169"/>
        <v>1</v>
      </c>
    </row>
    <row r="593" spans="1:26" ht="52" outlineLevel="2" x14ac:dyDescent="0.35">
      <c r="A593" s="9" t="s">
        <v>29</v>
      </c>
      <c r="B593" s="9" t="s">
        <v>30</v>
      </c>
      <c r="C593" s="9" t="s">
        <v>139</v>
      </c>
      <c r="D593" s="9" t="s">
        <v>140</v>
      </c>
      <c r="E593" s="9" t="s">
        <v>170</v>
      </c>
      <c r="F593" s="10" t="s">
        <v>34</v>
      </c>
      <c r="G593" s="9">
        <v>1310</v>
      </c>
      <c r="H593" s="9">
        <v>3440</v>
      </c>
      <c r="I593" s="11" t="s">
        <v>171</v>
      </c>
      <c r="J593" s="12">
        <v>1116673</v>
      </c>
      <c r="K593" s="12">
        <v>1116673</v>
      </c>
      <c r="L593" s="12">
        <v>0</v>
      </c>
      <c r="M593" s="13">
        <f t="shared" si="178"/>
        <v>1116673</v>
      </c>
      <c r="N593" s="12">
        <v>0</v>
      </c>
      <c r="O593" s="12">
        <v>237513.66</v>
      </c>
      <c r="P593" s="12">
        <v>0</v>
      </c>
      <c r="Q593" s="12">
        <v>879159.34</v>
      </c>
      <c r="R593" s="12">
        <v>879159.34</v>
      </c>
      <c r="S593" s="12">
        <v>0</v>
      </c>
      <c r="T593" s="12">
        <v>0</v>
      </c>
      <c r="U593" s="12">
        <v>0</v>
      </c>
      <c r="V593" s="13">
        <f t="shared" si="179"/>
        <v>0</v>
      </c>
      <c r="W593" s="14">
        <f t="shared" si="166"/>
        <v>0.78730240634456106</v>
      </c>
      <c r="X593" s="14">
        <f t="shared" si="167"/>
        <v>0.78730240634456106</v>
      </c>
      <c r="Y593" s="14">
        <f t="shared" si="168"/>
        <v>0.21269759365543897</v>
      </c>
      <c r="Z593" s="14">
        <f t="shared" si="169"/>
        <v>1</v>
      </c>
    </row>
    <row r="594" spans="1:26" ht="52" outlineLevel="2" x14ac:dyDescent="0.35">
      <c r="A594" s="9" t="s">
        <v>29</v>
      </c>
      <c r="B594" s="9" t="s">
        <v>30</v>
      </c>
      <c r="C594" s="9" t="s">
        <v>139</v>
      </c>
      <c r="D594" s="9" t="s">
        <v>140</v>
      </c>
      <c r="E594" s="9" t="s">
        <v>172</v>
      </c>
      <c r="F594" s="10" t="s">
        <v>34</v>
      </c>
      <c r="G594" s="9">
        <v>1310</v>
      </c>
      <c r="H594" s="9">
        <v>3430</v>
      </c>
      <c r="I594" s="11" t="s">
        <v>173</v>
      </c>
      <c r="J594" s="12">
        <v>101686999</v>
      </c>
      <c r="K594" s="12">
        <v>101686999</v>
      </c>
      <c r="L594" s="12">
        <v>0</v>
      </c>
      <c r="M594" s="13">
        <f t="shared" si="178"/>
        <v>101686999</v>
      </c>
      <c r="N594" s="12">
        <v>0</v>
      </c>
      <c r="O594" s="12">
        <v>21628580.329999998</v>
      </c>
      <c r="P594" s="12">
        <v>0</v>
      </c>
      <c r="Q594" s="12">
        <v>80058418.670000002</v>
      </c>
      <c r="R594" s="12">
        <v>80058418.670000002</v>
      </c>
      <c r="S594" s="12">
        <v>0</v>
      </c>
      <c r="T594" s="12">
        <v>0</v>
      </c>
      <c r="U594" s="12">
        <v>0</v>
      </c>
      <c r="V594" s="13">
        <f t="shared" si="179"/>
        <v>0</v>
      </c>
      <c r="W594" s="14">
        <f t="shared" si="166"/>
        <v>0.78730240303384313</v>
      </c>
      <c r="X594" s="14">
        <f t="shared" si="167"/>
        <v>0.78730240303384313</v>
      </c>
      <c r="Y594" s="14">
        <f t="shared" si="168"/>
        <v>0.21269759696615689</v>
      </c>
      <c r="Z594" s="14">
        <f t="shared" si="169"/>
        <v>1</v>
      </c>
    </row>
    <row r="595" spans="1:26" ht="65" outlineLevel="2" x14ac:dyDescent="0.35">
      <c r="A595" s="9" t="s">
        <v>29</v>
      </c>
      <c r="B595" s="9" t="s">
        <v>30</v>
      </c>
      <c r="C595" s="9" t="s">
        <v>139</v>
      </c>
      <c r="D595" s="9" t="s">
        <v>140</v>
      </c>
      <c r="E595" s="9" t="s">
        <v>174</v>
      </c>
      <c r="F595" s="10" t="s">
        <v>34</v>
      </c>
      <c r="G595" s="9">
        <v>1310</v>
      </c>
      <c r="H595" s="9">
        <v>3430</v>
      </c>
      <c r="I595" s="11" t="s">
        <v>175</v>
      </c>
      <c r="J595" s="12">
        <v>2233346</v>
      </c>
      <c r="K595" s="12">
        <v>2233346</v>
      </c>
      <c r="L595" s="12">
        <v>0</v>
      </c>
      <c r="M595" s="13">
        <f t="shared" si="178"/>
        <v>2233346</v>
      </c>
      <c r="N595" s="12">
        <v>0</v>
      </c>
      <c r="O595" s="12">
        <v>475027.33</v>
      </c>
      <c r="P595" s="12">
        <v>0</v>
      </c>
      <c r="Q595" s="12">
        <v>1758318.67</v>
      </c>
      <c r="R595" s="12">
        <v>1758318.67</v>
      </c>
      <c r="S595" s="12">
        <v>0</v>
      </c>
      <c r="T595" s="12">
        <v>0</v>
      </c>
      <c r="U595" s="12">
        <v>0</v>
      </c>
      <c r="V595" s="13">
        <f t="shared" si="179"/>
        <v>0</v>
      </c>
      <c r="W595" s="14">
        <f t="shared" si="166"/>
        <v>0.78730240186697442</v>
      </c>
      <c r="X595" s="14">
        <f t="shared" si="167"/>
        <v>0.78730240186697442</v>
      </c>
      <c r="Y595" s="14">
        <f t="shared" si="168"/>
        <v>0.21269759813302552</v>
      </c>
      <c r="Z595" s="14">
        <f t="shared" si="169"/>
        <v>1</v>
      </c>
    </row>
    <row r="596" spans="1:26" ht="78" outlineLevel="2" x14ac:dyDescent="0.35">
      <c r="A596" s="9" t="s">
        <v>199</v>
      </c>
      <c r="B596" s="9" t="s">
        <v>30</v>
      </c>
      <c r="C596" s="9" t="s">
        <v>139</v>
      </c>
      <c r="D596" s="9" t="s">
        <v>140</v>
      </c>
      <c r="E596" s="9" t="s">
        <v>54</v>
      </c>
      <c r="F596" s="10" t="s">
        <v>34</v>
      </c>
      <c r="G596" s="9">
        <v>1310</v>
      </c>
      <c r="H596" s="9">
        <v>3480</v>
      </c>
      <c r="I596" s="11" t="s">
        <v>141</v>
      </c>
      <c r="J596" s="12">
        <v>58442406</v>
      </c>
      <c r="K596" s="12">
        <v>52336189</v>
      </c>
      <c r="L596" s="12">
        <v>0</v>
      </c>
      <c r="M596" s="13">
        <f t="shared" si="178"/>
        <v>52336189</v>
      </c>
      <c r="N596" s="12">
        <v>0</v>
      </c>
      <c r="O596" s="12">
        <v>8560697.3000000007</v>
      </c>
      <c r="P596" s="12">
        <v>0</v>
      </c>
      <c r="Q596" s="12">
        <v>43775491.700000003</v>
      </c>
      <c r="R596" s="12">
        <v>43775491.700000003</v>
      </c>
      <c r="S596" s="12">
        <v>0</v>
      </c>
      <c r="T596" s="12">
        <v>0</v>
      </c>
      <c r="U596" s="12">
        <v>0</v>
      </c>
      <c r="V596" s="13">
        <f t="shared" si="179"/>
        <v>0</v>
      </c>
      <c r="W596" s="14">
        <f t="shared" si="166"/>
        <v>0.83642872238939681</v>
      </c>
      <c r="X596" s="14">
        <f t="shared" si="167"/>
        <v>0.83642872238939681</v>
      </c>
      <c r="Y596" s="14">
        <f t="shared" si="168"/>
        <v>0.16357127761060325</v>
      </c>
      <c r="Z596" s="14">
        <f t="shared" si="169"/>
        <v>1</v>
      </c>
    </row>
    <row r="597" spans="1:26" ht="78" outlineLevel="2" x14ac:dyDescent="0.35">
      <c r="A597" s="9" t="s">
        <v>199</v>
      </c>
      <c r="B597" s="9" t="s">
        <v>30</v>
      </c>
      <c r="C597" s="9" t="s">
        <v>139</v>
      </c>
      <c r="D597" s="9" t="s">
        <v>140</v>
      </c>
      <c r="E597" s="9" t="s">
        <v>142</v>
      </c>
      <c r="F597" s="10" t="s">
        <v>34</v>
      </c>
      <c r="G597" s="9">
        <v>1310</v>
      </c>
      <c r="H597" s="9">
        <v>3480</v>
      </c>
      <c r="I597" s="11" t="s">
        <v>143</v>
      </c>
      <c r="J597" s="12">
        <v>25239977</v>
      </c>
      <c r="K597" s="12">
        <v>25653763</v>
      </c>
      <c r="L597" s="12">
        <v>0</v>
      </c>
      <c r="M597" s="13">
        <f t="shared" si="178"/>
        <v>25653763</v>
      </c>
      <c r="N597" s="12">
        <v>0</v>
      </c>
      <c r="O597" s="12">
        <v>2427288.7000000002</v>
      </c>
      <c r="P597" s="12">
        <v>0</v>
      </c>
      <c r="Q597" s="12">
        <v>23226474.300000001</v>
      </c>
      <c r="R597" s="12">
        <v>23226474.300000001</v>
      </c>
      <c r="S597" s="12">
        <v>0</v>
      </c>
      <c r="T597" s="12">
        <v>0</v>
      </c>
      <c r="U597" s="12">
        <v>0</v>
      </c>
      <c r="V597" s="13">
        <f t="shared" si="179"/>
        <v>0</v>
      </c>
      <c r="W597" s="14">
        <f t="shared" si="166"/>
        <v>0.9053827424849914</v>
      </c>
      <c r="X597" s="14">
        <f t="shared" si="167"/>
        <v>0.9053827424849914</v>
      </c>
      <c r="Y597" s="14">
        <f t="shared" si="168"/>
        <v>9.4617257515008629E-2</v>
      </c>
      <c r="Z597" s="14">
        <f t="shared" si="169"/>
        <v>1</v>
      </c>
    </row>
    <row r="598" spans="1:26" ht="52" outlineLevel="2" x14ac:dyDescent="0.35">
      <c r="A598" s="9" t="s">
        <v>199</v>
      </c>
      <c r="B598" s="9" t="s">
        <v>30</v>
      </c>
      <c r="C598" s="9" t="s">
        <v>139</v>
      </c>
      <c r="D598" s="9" t="s">
        <v>140</v>
      </c>
      <c r="E598" s="9" t="s">
        <v>144</v>
      </c>
      <c r="F598" s="10" t="s">
        <v>34</v>
      </c>
      <c r="G598" s="9">
        <v>1310</v>
      </c>
      <c r="H598" s="9">
        <v>3480</v>
      </c>
      <c r="I598" s="11" t="s">
        <v>145</v>
      </c>
      <c r="J598" s="12">
        <v>5612798290</v>
      </c>
      <c r="K598" s="12">
        <v>4999719871</v>
      </c>
      <c r="L598" s="12">
        <v>0</v>
      </c>
      <c r="M598" s="13">
        <f t="shared" si="178"/>
        <v>4999719871</v>
      </c>
      <c r="N598" s="12">
        <v>0</v>
      </c>
      <c r="O598" s="12">
        <v>776521363.45000005</v>
      </c>
      <c r="P598" s="12">
        <v>0</v>
      </c>
      <c r="Q598" s="12">
        <v>4223198507.5500002</v>
      </c>
      <c r="R598" s="12">
        <v>4223198507.5500002</v>
      </c>
      <c r="S598" s="12">
        <v>0</v>
      </c>
      <c r="T598" s="12">
        <v>0</v>
      </c>
      <c r="U598" s="12">
        <v>0</v>
      </c>
      <c r="V598" s="13">
        <f t="shared" si="179"/>
        <v>0</v>
      </c>
      <c r="W598" s="14">
        <f t="shared" si="166"/>
        <v>0.84468702577636878</v>
      </c>
      <c r="X598" s="14">
        <f t="shared" si="167"/>
        <v>0.84468702577636878</v>
      </c>
      <c r="Y598" s="14">
        <f t="shared" si="168"/>
        <v>0.15531297422363127</v>
      </c>
      <c r="Z598" s="14">
        <f t="shared" si="169"/>
        <v>1</v>
      </c>
    </row>
    <row r="599" spans="1:26" ht="78" outlineLevel="2" x14ac:dyDescent="0.35">
      <c r="A599" s="9" t="s">
        <v>266</v>
      </c>
      <c r="B599" s="9" t="s">
        <v>267</v>
      </c>
      <c r="C599" s="9" t="s">
        <v>139</v>
      </c>
      <c r="D599" s="9" t="s">
        <v>140</v>
      </c>
      <c r="E599" s="9" t="s">
        <v>54</v>
      </c>
      <c r="F599" s="10" t="s">
        <v>34</v>
      </c>
      <c r="G599" s="9">
        <v>1310</v>
      </c>
      <c r="H599" s="9">
        <v>3480</v>
      </c>
      <c r="I599" s="11" t="s">
        <v>141</v>
      </c>
      <c r="J599" s="12">
        <v>1454282</v>
      </c>
      <c r="K599" s="12">
        <v>1454282</v>
      </c>
      <c r="L599" s="12">
        <v>0</v>
      </c>
      <c r="M599" s="13">
        <f t="shared" si="178"/>
        <v>1454282</v>
      </c>
      <c r="N599" s="12">
        <v>0</v>
      </c>
      <c r="O599" s="12">
        <v>503872.14</v>
      </c>
      <c r="P599" s="12">
        <v>0</v>
      </c>
      <c r="Q599" s="12">
        <v>950409.86</v>
      </c>
      <c r="R599" s="12">
        <v>950409.86</v>
      </c>
      <c r="S599" s="12">
        <v>0</v>
      </c>
      <c r="T599" s="12">
        <v>0</v>
      </c>
      <c r="U599" s="12">
        <v>0</v>
      </c>
      <c r="V599" s="13">
        <f t="shared" si="179"/>
        <v>0</v>
      </c>
      <c r="W599" s="14">
        <f t="shared" si="166"/>
        <v>0.65352514849252075</v>
      </c>
      <c r="X599" s="14">
        <f t="shared" si="167"/>
        <v>0.65352514849252075</v>
      </c>
      <c r="Y599" s="14">
        <f t="shared" si="168"/>
        <v>0.34647485150747931</v>
      </c>
      <c r="Z599" s="14">
        <f t="shared" si="169"/>
        <v>1</v>
      </c>
    </row>
    <row r="600" spans="1:26" ht="78" outlineLevel="2" x14ac:dyDescent="0.35">
      <c r="A600" s="9" t="s">
        <v>266</v>
      </c>
      <c r="B600" s="9" t="s">
        <v>267</v>
      </c>
      <c r="C600" s="9" t="s">
        <v>139</v>
      </c>
      <c r="D600" s="9" t="s">
        <v>140</v>
      </c>
      <c r="E600" s="9" t="s">
        <v>142</v>
      </c>
      <c r="F600" s="10" t="s">
        <v>34</v>
      </c>
      <c r="G600" s="9">
        <v>1310</v>
      </c>
      <c r="H600" s="9">
        <v>3480</v>
      </c>
      <c r="I600" s="11" t="s">
        <v>143</v>
      </c>
      <c r="J600" s="12">
        <v>750230</v>
      </c>
      <c r="K600" s="12">
        <v>1350230</v>
      </c>
      <c r="L600" s="12">
        <v>0</v>
      </c>
      <c r="M600" s="13">
        <f t="shared" si="178"/>
        <v>1350230</v>
      </c>
      <c r="N600" s="12">
        <v>0</v>
      </c>
      <c r="O600" s="12">
        <v>615861.15</v>
      </c>
      <c r="P600" s="12">
        <v>0</v>
      </c>
      <c r="Q600" s="12">
        <v>734368.85</v>
      </c>
      <c r="R600" s="12">
        <v>734368.85</v>
      </c>
      <c r="S600" s="12">
        <v>0</v>
      </c>
      <c r="T600" s="12">
        <v>0</v>
      </c>
      <c r="U600" s="12">
        <v>0</v>
      </c>
      <c r="V600" s="13">
        <f t="shared" si="179"/>
        <v>0</v>
      </c>
      <c r="W600" s="14">
        <f t="shared" si="166"/>
        <v>0.54388426416240199</v>
      </c>
      <c r="X600" s="14">
        <f t="shared" si="167"/>
        <v>0.54388426416240199</v>
      </c>
      <c r="Y600" s="14">
        <f t="shared" si="168"/>
        <v>0.45611573583759807</v>
      </c>
      <c r="Z600" s="14">
        <f t="shared" si="169"/>
        <v>1</v>
      </c>
    </row>
    <row r="601" spans="1:26" ht="52" outlineLevel="2" x14ac:dyDescent="0.35">
      <c r="A601" s="9" t="s">
        <v>266</v>
      </c>
      <c r="B601" s="9" t="s">
        <v>267</v>
      </c>
      <c r="C601" s="9" t="s">
        <v>139</v>
      </c>
      <c r="D601" s="9" t="s">
        <v>140</v>
      </c>
      <c r="E601" s="9" t="s">
        <v>144</v>
      </c>
      <c r="F601" s="10" t="s">
        <v>34</v>
      </c>
      <c r="G601" s="9">
        <v>1310</v>
      </c>
      <c r="H601" s="9">
        <v>3480</v>
      </c>
      <c r="I601" s="11" t="s">
        <v>145</v>
      </c>
      <c r="J601" s="12">
        <v>3257163</v>
      </c>
      <c r="K601" s="12">
        <v>4916163</v>
      </c>
      <c r="L601" s="12">
        <v>0</v>
      </c>
      <c r="M601" s="13">
        <f t="shared" si="178"/>
        <v>4916163</v>
      </c>
      <c r="N601" s="12">
        <v>0</v>
      </c>
      <c r="O601" s="12">
        <v>2211725.71</v>
      </c>
      <c r="P601" s="12">
        <v>0</v>
      </c>
      <c r="Q601" s="12">
        <v>2704437.29</v>
      </c>
      <c r="R601" s="12">
        <v>2704437.29</v>
      </c>
      <c r="S601" s="12">
        <v>0</v>
      </c>
      <c r="T601" s="12">
        <v>0</v>
      </c>
      <c r="U601" s="12">
        <v>0</v>
      </c>
      <c r="V601" s="13">
        <f t="shared" si="179"/>
        <v>0</v>
      </c>
      <c r="W601" s="14">
        <f t="shared" si="166"/>
        <v>0.55011139581824287</v>
      </c>
      <c r="X601" s="14">
        <f t="shared" si="167"/>
        <v>0.55011139581824287</v>
      </c>
      <c r="Y601" s="14">
        <f t="shared" si="168"/>
        <v>0.44988860418175719</v>
      </c>
      <c r="Z601" s="14">
        <f t="shared" si="169"/>
        <v>1</v>
      </c>
    </row>
    <row r="602" spans="1:26" ht="78" outlineLevel="2" x14ac:dyDescent="0.35">
      <c r="A602" s="9" t="s">
        <v>266</v>
      </c>
      <c r="B602" s="9" t="s">
        <v>268</v>
      </c>
      <c r="C602" s="9" t="s">
        <v>139</v>
      </c>
      <c r="D602" s="9" t="s">
        <v>140</v>
      </c>
      <c r="E602" s="9" t="s">
        <v>54</v>
      </c>
      <c r="F602" s="10" t="s">
        <v>34</v>
      </c>
      <c r="G602" s="9">
        <v>1310</v>
      </c>
      <c r="H602" s="9">
        <v>3480</v>
      </c>
      <c r="I602" s="11" t="s">
        <v>141</v>
      </c>
      <c r="J602" s="12">
        <v>27140500</v>
      </c>
      <c r="K602" s="12">
        <v>22604710</v>
      </c>
      <c r="L602" s="12">
        <v>0</v>
      </c>
      <c r="M602" s="13">
        <f t="shared" si="178"/>
        <v>22604710</v>
      </c>
      <c r="N602" s="12">
        <v>0</v>
      </c>
      <c r="O602" s="12">
        <v>3856725.13</v>
      </c>
      <c r="P602" s="12">
        <v>0</v>
      </c>
      <c r="Q602" s="12">
        <v>18747984.870000001</v>
      </c>
      <c r="R602" s="12">
        <v>18747984.870000001</v>
      </c>
      <c r="S602" s="12">
        <v>0</v>
      </c>
      <c r="T602" s="12">
        <v>0</v>
      </c>
      <c r="U602" s="12">
        <v>0</v>
      </c>
      <c r="V602" s="13">
        <f t="shared" si="179"/>
        <v>0</v>
      </c>
      <c r="W602" s="14">
        <f t="shared" si="166"/>
        <v>0.82938400315686422</v>
      </c>
      <c r="X602" s="14">
        <f t="shared" si="167"/>
        <v>0.82938400315686422</v>
      </c>
      <c r="Y602" s="14">
        <f t="shared" si="168"/>
        <v>0.17061599684313578</v>
      </c>
      <c r="Z602" s="14">
        <f t="shared" si="169"/>
        <v>1</v>
      </c>
    </row>
    <row r="603" spans="1:26" ht="78" outlineLevel="2" x14ac:dyDescent="0.35">
      <c r="A603" s="9" t="s">
        <v>266</v>
      </c>
      <c r="B603" s="9" t="s">
        <v>268</v>
      </c>
      <c r="C603" s="9" t="s">
        <v>139</v>
      </c>
      <c r="D603" s="9" t="s">
        <v>140</v>
      </c>
      <c r="E603" s="9" t="s">
        <v>142</v>
      </c>
      <c r="F603" s="10" t="s">
        <v>34</v>
      </c>
      <c r="G603" s="9">
        <v>1310</v>
      </c>
      <c r="H603" s="9">
        <v>3480</v>
      </c>
      <c r="I603" s="11" t="s">
        <v>143</v>
      </c>
      <c r="J603" s="12">
        <v>14001154</v>
      </c>
      <c r="K603" s="12">
        <v>14029474</v>
      </c>
      <c r="L603" s="12">
        <v>0</v>
      </c>
      <c r="M603" s="13">
        <f t="shared" si="178"/>
        <v>14029474</v>
      </c>
      <c r="N603" s="12">
        <v>0</v>
      </c>
      <c r="O603" s="12">
        <v>1347848.78</v>
      </c>
      <c r="P603" s="12">
        <v>0</v>
      </c>
      <c r="Q603" s="12">
        <v>12681625.220000001</v>
      </c>
      <c r="R603" s="12">
        <v>12681625.220000001</v>
      </c>
      <c r="S603" s="12">
        <v>0</v>
      </c>
      <c r="T603" s="12">
        <v>0</v>
      </c>
      <c r="U603" s="12">
        <v>0</v>
      </c>
      <c r="V603" s="13">
        <f t="shared" si="179"/>
        <v>0</v>
      </c>
      <c r="W603" s="14">
        <f t="shared" si="166"/>
        <v>0.90392734752564496</v>
      </c>
      <c r="X603" s="14">
        <f t="shared" si="167"/>
        <v>0.90392734752564496</v>
      </c>
      <c r="Y603" s="14">
        <f t="shared" si="168"/>
        <v>9.6072652474355064E-2</v>
      </c>
      <c r="Z603" s="14">
        <f t="shared" si="169"/>
        <v>1</v>
      </c>
    </row>
    <row r="604" spans="1:26" ht="91" outlineLevel="2" x14ac:dyDescent="0.35">
      <c r="A604" s="9" t="s">
        <v>266</v>
      </c>
      <c r="B604" s="9" t="s">
        <v>268</v>
      </c>
      <c r="C604" s="9" t="s">
        <v>139</v>
      </c>
      <c r="D604" s="9" t="s">
        <v>140</v>
      </c>
      <c r="E604" s="9" t="s">
        <v>275</v>
      </c>
      <c r="F604" s="10" t="s">
        <v>34</v>
      </c>
      <c r="G604" s="9">
        <v>1310</v>
      </c>
      <c r="H604" s="9">
        <v>3480</v>
      </c>
      <c r="I604" s="11" t="s">
        <v>276</v>
      </c>
      <c r="J604" s="12">
        <v>550000000</v>
      </c>
      <c r="K604" s="12">
        <v>549960424</v>
      </c>
      <c r="L604" s="12">
        <v>0</v>
      </c>
      <c r="M604" s="13">
        <f t="shared" si="178"/>
        <v>549960424</v>
      </c>
      <c r="N604" s="12">
        <v>0</v>
      </c>
      <c r="O604" s="12">
        <v>0</v>
      </c>
      <c r="P604" s="12">
        <v>0</v>
      </c>
      <c r="Q604" s="12">
        <v>549960424</v>
      </c>
      <c r="R604" s="12">
        <v>549960424</v>
      </c>
      <c r="S604" s="12">
        <v>0</v>
      </c>
      <c r="T604" s="12">
        <v>0</v>
      </c>
      <c r="U604" s="12">
        <v>0</v>
      </c>
      <c r="V604" s="13">
        <f t="shared" si="179"/>
        <v>0</v>
      </c>
      <c r="W604" s="14">
        <f t="shared" si="166"/>
        <v>1</v>
      </c>
      <c r="X604" s="14">
        <f t="shared" si="167"/>
        <v>1</v>
      </c>
      <c r="Y604" s="14">
        <f t="shared" si="168"/>
        <v>0</v>
      </c>
      <c r="Z604" s="14">
        <f t="shared" si="169"/>
        <v>1</v>
      </c>
    </row>
    <row r="605" spans="1:26" ht="52" outlineLevel="2" x14ac:dyDescent="0.35">
      <c r="A605" s="9" t="s">
        <v>266</v>
      </c>
      <c r="B605" s="9" t="s">
        <v>268</v>
      </c>
      <c r="C605" s="9" t="s">
        <v>139</v>
      </c>
      <c r="D605" s="9" t="s">
        <v>140</v>
      </c>
      <c r="E605" s="9" t="s">
        <v>144</v>
      </c>
      <c r="F605" s="10" t="s">
        <v>34</v>
      </c>
      <c r="G605" s="9">
        <v>1310</v>
      </c>
      <c r="H605" s="9">
        <v>3480</v>
      </c>
      <c r="I605" s="11" t="s">
        <v>145</v>
      </c>
      <c r="J605" s="12">
        <v>60786747</v>
      </c>
      <c r="K605" s="12">
        <v>61009782</v>
      </c>
      <c r="L605" s="12">
        <v>0</v>
      </c>
      <c r="M605" s="13">
        <f t="shared" si="178"/>
        <v>61009782</v>
      </c>
      <c r="N605" s="12">
        <v>0</v>
      </c>
      <c r="O605" s="12">
        <v>15703497.550000001</v>
      </c>
      <c r="P605" s="12">
        <v>0</v>
      </c>
      <c r="Q605" s="12">
        <v>45306284.450000003</v>
      </c>
      <c r="R605" s="12">
        <v>45306284.450000003</v>
      </c>
      <c r="S605" s="12">
        <v>0</v>
      </c>
      <c r="T605" s="12">
        <v>0</v>
      </c>
      <c r="U605" s="12">
        <v>0</v>
      </c>
      <c r="V605" s="13">
        <f t="shared" si="179"/>
        <v>0</v>
      </c>
      <c r="W605" s="14">
        <f t="shared" si="166"/>
        <v>0.74260688966238242</v>
      </c>
      <c r="X605" s="14">
        <f t="shared" si="167"/>
        <v>0.74260688966238242</v>
      </c>
      <c r="Y605" s="14">
        <f t="shared" si="168"/>
        <v>0.25739311033761769</v>
      </c>
      <c r="Z605" s="14">
        <f t="shared" si="169"/>
        <v>1</v>
      </c>
    </row>
    <row r="606" spans="1:26" ht="143" outlineLevel="2" x14ac:dyDescent="0.35">
      <c r="A606" s="9" t="s">
        <v>266</v>
      </c>
      <c r="B606" s="9" t="s">
        <v>268</v>
      </c>
      <c r="C606" s="9" t="s">
        <v>139</v>
      </c>
      <c r="D606" s="9" t="s">
        <v>140</v>
      </c>
      <c r="E606" s="9" t="s">
        <v>277</v>
      </c>
      <c r="F606" s="10" t="s">
        <v>34</v>
      </c>
      <c r="G606" s="9">
        <v>1310</v>
      </c>
      <c r="H606" s="9">
        <v>3480</v>
      </c>
      <c r="I606" s="11" t="s">
        <v>278</v>
      </c>
      <c r="J606" s="12">
        <v>200000000</v>
      </c>
      <c r="K606" s="12">
        <v>200000000</v>
      </c>
      <c r="L606" s="12">
        <v>0</v>
      </c>
      <c r="M606" s="13">
        <f t="shared" si="178"/>
        <v>200000000</v>
      </c>
      <c r="N606" s="12">
        <v>0</v>
      </c>
      <c r="O606" s="12">
        <v>0</v>
      </c>
      <c r="P606" s="12">
        <v>0</v>
      </c>
      <c r="Q606" s="12">
        <v>200000000</v>
      </c>
      <c r="R606" s="12">
        <v>200000000</v>
      </c>
      <c r="S606" s="12">
        <v>0</v>
      </c>
      <c r="T606" s="12">
        <v>0</v>
      </c>
      <c r="U606" s="12">
        <v>0</v>
      </c>
      <c r="V606" s="13">
        <f t="shared" si="179"/>
        <v>0</v>
      </c>
      <c r="W606" s="14">
        <f t="shared" si="166"/>
        <v>1</v>
      </c>
      <c r="X606" s="14">
        <f t="shared" si="167"/>
        <v>1</v>
      </c>
      <c r="Y606" s="14">
        <f t="shared" si="168"/>
        <v>0</v>
      </c>
      <c r="Z606" s="14">
        <f t="shared" si="169"/>
        <v>1</v>
      </c>
    </row>
    <row r="607" spans="1:26" ht="195" outlineLevel="2" x14ac:dyDescent="0.35">
      <c r="A607" s="9" t="s">
        <v>266</v>
      </c>
      <c r="B607" s="9" t="s">
        <v>268</v>
      </c>
      <c r="C607" s="9" t="s">
        <v>139</v>
      </c>
      <c r="D607" s="9" t="s">
        <v>140</v>
      </c>
      <c r="E607" s="9" t="s">
        <v>279</v>
      </c>
      <c r="F607" s="10" t="s">
        <v>34</v>
      </c>
      <c r="G607" s="9">
        <v>1310</v>
      </c>
      <c r="H607" s="9">
        <v>3480</v>
      </c>
      <c r="I607" s="11" t="s">
        <v>280</v>
      </c>
      <c r="J607" s="12">
        <v>300000000</v>
      </c>
      <c r="K607" s="12">
        <v>300000000</v>
      </c>
      <c r="L607" s="12">
        <v>0</v>
      </c>
      <c r="M607" s="13">
        <f t="shared" si="178"/>
        <v>300000000</v>
      </c>
      <c r="N607" s="12">
        <v>0</v>
      </c>
      <c r="O607" s="12">
        <v>0</v>
      </c>
      <c r="P607" s="12">
        <v>0</v>
      </c>
      <c r="Q607" s="12">
        <v>300000000</v>
      </c>
      <c r="R607" s="12">
        <v>300000000</v>
      </c>
      <c r="S607" s="12">
        <v>0</v>
      </c>
      <c r="T607" s="12">
        <v>0</v>
      </c>
      <c r="U607" s="12">
        <v>0</v>
      </c>
      <c r="V607" s="13">
        <f t="shared" si="179"/>
        <v>0</v>
      </c>
      <c r="W607" s="14">
        <f t="shared" si="166"/>
        <v>1</v>
      </c>
      <c r="X607" s="14">
        <f t="shared" si="167"/>
        <v>1</v>
      </c>
      <c r="Y607" s="14">
        <f t="shared" si="168"/>
        <v>0</v>
      </c>
      <c r="Z607" s="14">
        <f t="shared" si="169"/>
        <v>1</v>
      </c>
    </row>
    <row r="608" spans="1:26" ht="91" outlineLevel="2" x14ac:dyDescent="0.35">
      <c r="A608" s="9" t="s">
        <v>266</v>
      </c>
      <c r="B608" s="9" t="s">
        <v>268</v>
      </c>
      <c r="C608" s="9" t="s">
        <v>139</v>
      </c>
      <c r="D608" s="9" t="s">
        <v>140</v>
      </c>
      <c r="E608" s="9" t="s">
        <v>281</v>
      </c>
      <c r="F608" s="10" t="s">
        <v>34</v>
      </c>
      <c r="G608" s="9">
        <v>1310</v>
      </c>
      <c r="H608" s="9">
        <v>3480</v>
      </c>
      <c r="I608" s="11" t="s">
        <v>282</v>
      </c>
      <c r="J608" s="12">
        <v>70000000</v>
      </c>
      <c r="K608" s="12">
        <v>70000000</v>
      </c>
      <c r="L608" s="12">
        <v>0</v>
      </c>
      <c r="M608" s="13">
        <f t="shared" si="178"/>
        <v>70000000</v>
      </c>
      <c r="N608" s="12">
        <v>0</v>
      </c>
      <c r="O608" s="12">
        <v>0</v>
      </c>
      <c r="P608" s="12">
        <v>0</v>
      </c>
      <c r="Q608" s="12">
        <v>70000000</v>
      </c>
      <c r="R608" s="12">
        <v>70000000</v>
      </c>
      <c r="S608" s="12">
        <v>0</v>
      </c>
      <c r="T608" s="12">
        <v>0</v>
      </c>
      <c r="U608" s="12">
        <v>0</v>
      </c>
      <c r="V608" s="13">
        <f t="shared" si="179"/>
        <v>0</v>
      </c>
      <c r="W608" s="14">
        <f t="shared" si="166"/>
        <v>1</v>
      </c>
      <c r="X608" s="14">
        <f t="shared" si="167"/>
        <v>1</v>
      </c>
      <c r="Y608" s="14">
        <f t="shared" si="168"/>
        <v>0</v>
      </c>
      <c r="Z608" s="14">
        <f t="shared" si="169"/>
        <v>1</v>
      </c>
    </row>
    <row r="609" spans="1:26" ht="78" outlineLevel="2" x14ac:dyDescent="0.35">
      <c r="A609" s="9" t="s">
        <v>266</v>
      </c>
      <c r="B609" s="9" t="s">
        <v>268</v>
      </c>
      <c r="C609" s="9" t="s">
        <v>139</v>
      </c>
      <c r="D609" s="9" t="s">
        <v>140</v>
      </c>
      <c r="E609" s="9" t="s">
        <v>146</v>
      </c>
      <c r="F609" s="10" t="s">
        <v>34</v>
      </c>
      <c r="G609" s="9">
        <v>1310</v>
      </c>
      <c r="H609" s="9">
        <v>3480</v>
      </c>
      <c r="I609" s="11" t="s">
        <v>283</v>
      </c>
      <c r="J609" s="12">
        <v>30000000</v>
      </c>
      <c r="K609" s="12">
        <v>30000000</v>
      </c>
      <c r="L609" s="12">
        <v>0</v>
      </c>
      <c r="M609" s="13">
        <f t="shared" ref="M609:M640" si="180">+K609</f>
        <v>30000000</v>
      </c>
      <c r="N609" s="12">
        <v>0</v>
      </c>
      <c r="O609" s="12">
        <v>0</v>
      </c>
      <c r="P609" s="12">
        <v>0</v>
      </c>
      <c r="Q609" s="12">
        <v>30000000</v>
      </c>
      <c r="R609" s="12">
        <v>30000000</v>
      </c>
      <c r="S609" s="12">
        <v>0</v>
      </c>
      <c r="T609" s="12">
        <v>0</v>
      </c>
      <c r="U609" s="12">
        <v>0</v>
      </c>
      <c r="V609" s="13">
        <f t="shared" ref="V609:V640" si="181">+M609-N609-O609-P609-Q609</f>
        <v>0</v>
      </c>
      <c r="W609" s="14">
        <f t="shared" si="166"/>
        <v>1</v>
      </c>
      <c r="X609" s="14">
        <f t="shared" si="167"/>
        <v>1</v>
      </c>
      <c r="Y609" s="14">
        <f t="shared" si="168"/>
        <v>0</v>
      </c>
      <c r="Z609" s="14">
        <f t="shared" si="169"/>
        <v>1</v>
      </c>
    </row>
    <row r="610" spans="1:26" ht="182" outlineLevel="2" x14ac:dyDescent="0.35">
      <c r="A610" s="9" t="s">
        <v>266</v>
      </c>
      <c r="B610" s="9" t="s">
        <v>268</v>
      </c>
      <c r="C610" s="9" t="s">
        <v>139</v>
      </c>
      <c r="D610" s="9" t="s">
        <v>140</v>
      </c>
      <c r="E610" s="9" t="s">
        <v>284</v>
      </c>
      <c r="F610" s="10" t="s">
        <v>34</v>
      </c>
      <c r="G610" s="9">
        <v>1310</v>
      </c>
      <c r="H610" s="9">
        <v>3480</v>
      </c>
      <c r="I610" s="11" t="s">
        <v>285</v>
      </c>
      <c r="J610" s="37" t="s">
        <v>447</v>
      </c>
      <c r="K610" s="12">
        <v>21262420</v>
      </c>
      <c r="L610" s="12">
        <v>0</v>
      </c>
      <c r="M610" s="13">
        <f t="shared" si="180"/>
        <v>21262420</v>
      </c>
      <c r="N610" s="12">
        <v>0</v>
      </c>
      <c r="O610" s="12">
        <v>0</v>
      </c>
      <c r="P610" s="12">
        <v>0</v>
      </c>
      <c r="Q610" s="12">
        <v>15168000</v>
      </c>
      <c r="R610" s="12">
        <v>15168000</v>
      </c>
      <c r="S610" s="12">
        <v>6094420</v>
      </c>
      <c r="T610" s="12">
        <v>6094420</v>
      </c>
      <c r="U610" s="12">
        <v>0</v>
      </c>
      <c r="V610" s="13">
        <f t="shared" si="181"/>
        <v>6094420</v>
      </c>
      <c r="W610" s="14">
        <f t="shared" si="166"/>
        <v>0.71337129075617922</v>
      </c>
      <c r="X610" s="14">
        <f t="shared" si="167"/>
        <v>0.71337129075617922</v>
      </c>
      <c r="Y610" s="14">
        <f t="shared" si="168"/>
        <v>0</v>
      </c>
      <c r="Z610" s="14">
        <f t="shared" si="169"/>
        <v>0.71337129075617922</v>
      </c>
    </row>
    <row r="611" spans="1:26" ht="78" outlineLevel="2" x14ac:dyDescent="0.35">
      <c r="A611" s="9" t="s">
        <v>266</v>
      </c>
      <c r="B611" s="9" t="s">
        <v>295</v>
      </c>
      <c r="C611" s="9" t="s">
        <v>139</v>
      </c>
      <c r="D611" s="9" t="s">
        <v>140</v>
      </c>
      <c r="E611" s="9" t="s">
        <v>54</v>
      </c>
      <c r="F611" s="10" t="s">
        <v>34</v>
      </c>
      <c r="G611" s="9">
        <v>1310</v>
      </c>
      <c r="H611" s="9">
        <v>3480</v>
      </c>
      <c r="I611" s="11" t="s">
        <v>141</v>
      </c>
      <c r="J611" s="12">
        <v>5369504</v>
      </c>
      <c r="K611" s="12">
        <v>5329390</v>
      </c>
      <c r="L611" s="12">
        <v>0</v>
      </c>
      <c r="M611" s="13">
        <f t="shared" si="180"/>
        <v>5329390</v>
      </c>
      <c r="N611" s="12">
        <v>0</v>
      </c>
      <c r="O611" s="12">
        <v>1486589.47</v>
      </c>
      <c r="P611" s="12">
        <v>0</v>
      </c>
      <c r="Q611" s="12">
        <v>3842800.53</v>
      </c>
      <c r="R611" s="12">
        <v>3842800.53</v>
      </c>
      <c r="S611" s="12">
        <v>0</v>
      </c>
      <c r="T611" s="12">
        <v>0</v>
      </c>
      <c r="U611" s="12">
        <v>0</v>
      </c>
      <c r="V611" s="13">
        <f t="shared" si="181"/>
        <v>0</v>
      </c>
      <c r="W611" s="14">
        <f t="shared" si="166"/>
        <v>0.72105823180514084</v>
      </c>
      <c r="X611" s="14">
        <f t="shared" si="167"/>
        <v>0.72105823180514084</v>
      </c>
      <c r="Y611" s="14">
        <f t="shared" si="168"/>
        <v>0.27894176819485905</v>
      </c>
      <c r="Z611" s="14">
        <f t="shared" si="169"/>
        <v>0.99999999999999989</v>
      </c>
    </row>
    <row r="612" spans="1:26" ht="78" outlineLevel="2" x14ac:dyDescent="0.35">
      <c r="A612" s="9" t="s">
        <v>266</v>
      </c>
      <c r="B612" s="9" t="s">
        <v>295</v>
      </c>
      <c r="C612" s="9" t="s">
        <v>139</v>
      </c>
      <c r="D612" s="9" t="s">
        <v>140</v>
      </c>
      <c r="E612" s="9" t="s">
        <v>142</v>
      </c>
      <c r="F612" s="10" t="s">
        <v>34</v>
      </c>
      <c r="G612" s="9">
        <v>1310</v>
      </c>
      <c r="H612" s="9">
        <v>3480</v>
      </c>
      <c r="I612" s="11" t="s">
        <v>143</v>
      </c>
      <c r="J612" s="12">
        <v>2770003</v>
      </c>
      <c r="K612" s="12">
        <v>2747433</v>
      </c>
      <c r="L612" s="12">
        <v>0</v>
      </c>
      <c r="M612" s="13">
        <f t="shared" si="180"/>
        <v>2747433</v>
      </c>
      <c r="N612" s="12">
        <v>0</v>
      </c>
      <c r="O612" s="12">
        <v>306680.24</v>
      </c>
      <c r="P612" s="12">
        <v>0</v>
      </c>
      <c r="Q612" s="12">
        <v>2440752.7599999998</v>
      </c>
      <c r="R612" s="12">
        <v>2440752.7599999998</v>
      </c>
      <c r="S612" s="12">
        <v>0</v>
      </c>
      <c r="T612" s="12">
        <v>0</v>
      </c>
      <c r="U612" s="12">
        <v>0</v>
      </c>
      <c r="V612" s="13">
        <f t="shared" si="181"/>
        <v>0</v>
      </c>
      <c r="W612" s="14">
        <f t="shared" si="166"/>
        <v>0.88837571653248681</v>
      </c>
      <c r="X612" s="14">
        <f t="shared" si="167"/>
        <v>0.88837571653248681</v>
      </c>
      <c r="Y612" s="14">
        <f t="shared" si="168"/>
        <v>0.11162428346751313</v>
      </c>
      <c r="Z612" s="14">
        <f t="shared" si="169"/>
        <v>1</v>
      </c>
    </row>
    <row r="613" spans="1:26" ht="52" outlineLevel="2" x14ac:dyDescent="0.35">
      <c r="A613" s="9" t="s">
        <v>266</v>
      </c>
      <c r="B613" s="9" t="s">
        <v>295</v>
      </c>
      <c r="C613" s="9" t="s">
        <v>139</v>
      </c>
      <c r="D613" s="9" t="s">
        <v>140</v>
      </c>
      <c r="E613" s="9" t="s">
        <v>144</v>
      </c>
      <c r="F613" s="10" t="s">
        <v>34</v>
      </c>
      <c r="G613" s="9">
        <v>1310</v>
      </c>
      <c r="H613" s="9">
        <v>3480</v>
      </c>
      <c r="I613" s="11" t="s">
        <v>145</v>
      </c>
      <c r="J613" s="12">
        <v>12026112</v>
      </c>
      <c r="K613" s="12">
        <v>11939171</v>
      </c>
      <c r="L613" s="12">
        <v>0</v>
      </c>
      <c r="M613" s="13">
        <f t="shared" si="180"/>
        <v>11939171</v>
      </c>
      <c r="N613" s="12">
        <v>0</v>
      </c>
      <c r="O613" s="12">
        <v>3417911.34</v>
      </c>
      <c r="P613" s="12">
        <v>0</v>
      </c>
      <c r="Q613" s="12">
        <v>8521259.6600000001</v>
      </c>
      <c r="R613" s="12">
        <v>8521259.6600000001</v>
      </c>
      <c r="S613" s="12">
        <v>0</v>
      </c>
      <c r="T613" s="12">
        <v>0</v>
      </c>
      <c r="U613" s="12">
        <v>0</v>
      </c>
      <c r="V613" s="13">
        <f t="shared" si="181"/>
        <v>0</v>
      </c>
      <c r="W613" s="14">
        <f t="shared" ref="W613:W676" si="182">+IF(K613=0,0,Q613/K613)</f>
        <v>0.71372289248558385</v>
      </c>
      <c r="X613" s="14">
        <f t="shared" ref="X613:X676" si="183">+IF(M613=0,0,Q613/M613)</f>
        <v>0.71372289248558385</v>
      </c>
      <c r="Y613" s="14">
        <f t="shared" ref="Y613:Y676" si="184">+IF(M613=0,0,(N613+O613+P613)/M613)</f>
        <v>0.28627710751441621</v>
      </c>
      <c r="Z613" s="14">
        <f t="shared" ref="Z613:Z676" si="185">+X613+Y613</f>
        <v>1</v>
      </c>
    </row>
    <row r="614" spans="1:26" ht="78" outlineLevel="2" x14ac:dyDescent="0.35">
      <c r="A614" s="9" t="s">
        <v>304</v>
      </c>
      <c r="B614" s="9" t="s">
        <v>30</v>
      </c>
      <c r="C614" s="9" t="s">
        <v>139</v>
      </c>
      <c r="D614" s="9" t="s">
        <v>140</v>
      </c>
      <c r="E614" s="9" t="s">
        <v>54</v>
      </c>
      <c r="F614" s="10" t="s">
        <v>34</v>
      </c>
      <c r="G614" s="9">
        <v>1310</v>
      </c>
      <c r="H614" s="9">
        <v>3480</v>
      </c>
      <c r="I614" s="11" t="s">
        <v>141</v>
      </c>
      <c r="J614" s="12">
        <v>9443681</v>
      </c>
      <c r="K614" s="12">
        <v>9377040</v>
      </c>
      <c r="L614" s="12">
        <v>0</v>
      </c>
      <c r="M614" s="13">
        <f t="shared" si="180"/>
        <v>9377040</v>
      </c>
      <c r="N614" s="12">
        <v>0</v>
      </c>
      <c r="O614" s="12">
        <v>2134336.71</v>
      </c>
      <c r="P614" s="12">
        <v>0</v>
      </c>
      <c r="Q614" s="12">
        <v>7242703.29</v>
      </c>
      <c r="R614" s="12">
        <v>7242703.29</v>
      </c>
      <c r="S614" s="12">
        <v>0</v>
      </c>
      <c r="T614" s="12">
        <v>0</v>
      </c>
      <c r="U614" s="12">
        <v>0</v>
      </c>
      <c r="V614" s="13">
        <f t="shared" si="181"/>
        <v>0</v>
      </c>
      <c r="W614" s="14">
        <f t="shared" si="182"/>
        <v>0.77238694620050674</v>
      </c>
      <c r="X614" s="14">
        <f t="shared" si="183"/>
        <v>0.77238694620050674</v>
      </c>
      <c r="Y614" s="14">
        <f t="shared" si="184"/>
        <v>0.22761305379949323</v>
      </c>
      <c r="Z614" s="14">
        <f t="shared" si="185"/>
        <v>1</v>
      </c>
    </row>
    <row r="615" spans="1:26" ht="78" outlineLevel="2" x14ac:dyDescent="0.35">
      <c r="A615" s="9" t="s">
        <v>304</v>
      </c>
      <c r="B615" s="9" t="s">
        <v>30</v>
      </c>
      <c r="C615" s="9" t="s">
        <v>139</v>
      </c>
      <c r="D615" s="9" t="s">
        <v>140</v>
      </c>
      <c r="E615" s="9" t="s">
        <v>142</v>
      </c>
      <c r="F615" s="10" t="s">
        <v>34</v>
      </c>
      <c r="G615" s="9">
        <v>1310</v>
      </c>
      <c r="H615" s="9">
        <v>3480</v>
      </c>
      <c r="I615" s="11" t="s">
        <v>143</v>
      </c>
      <c r="J615" s="12">
        <v>3880336</v>
      </c>
      <c r="K615" s="12">
        <v>4126046</v>
      </c>
      <c r="L615" s="12">
        <v>0</v>
      </c>
      <c r="M615" s="13">
        <f t="shared" si="180"/>
        <v>4126046</v>
      </c>
      <c r="N615" s="12">
        <v>0</v>
      </c>
      <c r="O615" s="12">
        <v>656897.73</v>
      </c>
      <c r="P615" s="12">
        <v>0</v>
      </c>
      <c r="Q615" s="12">
        <v>3469148.27</v>
      </c>
      <c r="R615" s="12">
        <v>3469148.27</v>
      </c>
      <c r="S615" s="12">
        <v>0</v>
      </c>
      <c r="T615" s="12">
        <v>0</v>
      </c>
      <c r="U615" s="12">
        <v>0</v>
      </c>
      <c r="V615" s="13">
        <f t="shared" si="181"/>
        <v>0</v>
      </c>
      <c r="W615" s="14">
        <f t="shared" si="182"/>
        <v>0.84079243663303804</v>
      </c>
      <c r="X615" s="14">
        <f t="shared" si="183"/>
        <v>0.84079243663303804</v>
      </c>
      <c r="Y615" s="14">
        <f t="shared" si="184"/>
        <v>0.15920756336696198</v>
      </c>
      <c r="Z615" s="14">
        <f t="shared" si="185"/>
        <v>1</v>
      </c>
    </row>
    <row r="616" spans="1:26" ht="52" outlineLevel="2" x14ac:dyDescent="0.35">
      <c r="A616" s="9" t="s">
        <v>304</v>
      </c>
      <c r="B616" s="9" t="s">
        <v>30</v>
      </c>
      <c r="C616" s="9" t="s">
        <v>139</v>
      </c>
      <c r="D616" s="9" t="s">
        <v>140</v>
      </c>
      <c r="E616" s="9" t="s">
        <v>144</v>
      </c>
      <c r="F616" s="10" t="s">
        <v>34</v>
      </c>
      <c r="G616" s="9">
        <v>1310</v>
      </c>
      <c r="H616" s="9">
        <v>3480</v>
      </c>
      <c r="I616" s="11" t="s">
        <v>145</v>
      </c>
      <c r="J616" s="12">
        <v>14924826</v>
      </c>
      <c r="K616" s="12">
        <v>16536315</v>
      </c>
      <c r="L616" s="12">
        <v>0</v>
      </c>
      <c r="M616" s="13">
        <f t="shared" si="180"/>
        <v>16536315</v>
      </c>
      <c r="N616" s="12">
        <v>0</v>
      </c>
      <c r="O616" s="12">
        <v>4407547.25</v>
      </c>
      <c r="P616" s="12">
        <v>0</v>
      </c>
      <c r="Q616" s="12">
        <v>12128767.75</v>
      </c>
      <c r="R616" s="12">
        <v>12128767.75</v>
      </c>
      <c r="S616" s="12">
        <v>0</v>
      </c>
      <c r="T616" s="12">
        <v>0</v>
      </c>
      <c r="U616" s="12">
        <v>0</v>
      </c>
      <c r="V616" s="13">
        <f t="shared" si="181"/>
        <v>0</v>
      </c>
      <c r="W616" s="14">
        <f t="shared" si="182"/>
        <v>0.73346254894152663</v>
      </c>
      <c r="X616" s="14">
        <f t="shared" si="183"/>
        <v>0.73346254894152663</v>
      </c>
      <c r="Y616" s="14">
        <f t="shared" si="184"/>
        <v>0.26653745105847343</v>
      </c>
      <c r="Z616" s="14">
        <f t="shared" si="185"/>
        <v>1</v>
      </c>
    </row>
    <row r="617" spans="1:26" ht="78" outlineLevel="2" x14ac:dyDescent="0.35">
      <c r="A617" s="9" t="s">
        <v>312</v>
      </c>
      <c r="B617" s="9" t="s">
        <v>30</v>
      </c>
      <c r="C617" s="9" t="s">
        <v>139</v>
      </c>
      <c r="D617" s="9" t="s">
        <v>140</v>
      </c>
      <c r="E617" s="9" t="s">
        <v>54</v>
      </c>
      <c r="F617" s="10" t="s">
        <v>34</v>
      </c>
      <c r="G617" s="9">
        <v>1310</v>
      </c>
      <c r="H617" s="9">
        <v>3480</v>
      </c>
      <c r="I617" s="11" t="s">
        <v>141</v>
      </c>
      <c r="J617" s="12">
        <v>28190110</v>
      </c>
      <c r="K617" s="12">
        <v>26629044</v>
      </c>
      <c r="L617" s="12">
        <v>0</v>
      </c>
      <c r="M617" s="13">
        <f t="shared" si="180"/>
        <v>26629044</v>
      </c>
      <c r="N617" s="12">
        <v>0</v>
      </c>
      <c r="O617" s="12">
        <v>5728196.8399999999</v>
      </c>
      <c r="P617" s="12">
        <v>0</v>
      </c>
      <c r="Q617" s="12">
        <v>20900847.16</v>
      </c>
      <c r="R617" s="12">
        <v>20900847.16</v>
      </c>
      <c r="S617" s="12">
        <v>0</v>
      </c>
      <c r="T617" s="12">
        <v>0</v>
      </c>
      <c r="U617" s="12">
        <v>0</v>
      </c>
      <c r="V617" s="13">
        <f t="shared" si="181"/>
        <v>0</v>
      </c>
      <c r="W617" s="14">
        <f t="shared" si="182"/>
        <v>0.78488912932811261</v>
      </c>
      <c r="X617" s="14">
        <f t="shared" si="183"/>
        <v>0.78488912932811261</v>
      </c>
      <c r="Y617" s="14">
        <f t="shared" si="184"/>
        <v>0.21511087067188742</v>
      </c>
      <c r="Z617" s="14">
        <f t="shared" si="185"/>
        <v>1</v>
      </c>
    </row>
    <row r="618" spans="1:26" ht="78" outlineLevel="2" x14ac:dyDescent="0.35">
      <c r="A618" s="9" t="s">
        <v>312</v>
      </c>
      <c r="B618" s="9" t="s">
        <v>30</v>
      </c>
      <c r="C618" s="9" t="s">
        <v>139</v>
      </c>
      <c r="D618" s="9" t="s">
        <v>140</v>
      </c>
      <c r="E618" s="9" t="s">
        <v>142</v>
      </c>
      <c r="F618" s="10" t="s">
        <v>34</v>
      </c>
      <c r="G618" s="9">
        <v>1310</v>
      </c>
      <c r="H618" s="9">
        <v>3480</v>
      </c>
      <c r="I618" s="11" t="s">
        <v>143</v>
      </c>
      <c r="J618" s="12">
        <v>13825510</v>
      </c>
      <c r="K618" s="12">
        <v>13794722</v>
      </c>
      <c r="L618" s="12">
        <v>0</v>
      </c>
      <c r="M618" s="13">
        <f t="shared" si="180"/>
        <v>13794722</v>
      </c>
      <c r="N618" s="12">
        <v>0</v>
      </c>
      <c r="O618" s="12">
        <v>2015352.53</v>
      </c>
      <c r="P618" s="12">
        <v>0</v>
      </c>
      <c r="Q618" s="12">
        <v>11779369.470000001</v>
      </c>
      <c r="R618" s="12">
        <v>11779369.470000001</v>
      </c>
      <c r="S618" s="12">
        <v>0</v>
      </c>
      <c r="T618" s="12">
        <v>0</v>
      </c>
      <c r="U618" s="12">
        <v>0</v>
      </c>
      <c r="V618" s="13">
        <f t="shared" si="181"/>
        <v>0</v>
      </c>
      <c r="W618" s="14">
        <f t="shared" si="182"/>
        <v>0.85390408520012229</v>
      </c>
      <c r="X618" s="14">
        <f t="shared" si="183"/>
        <v>0.85390408520012229</v>
      </c>
      <c r="Y618" s="14">
        <f t="shared" si="184"/>
        <v>0.14609591479987782</v>
      </c>
      <c r="Z618" s="14">
        <f t="shared" si="185"/>
        <v>1</v>
      </c>
    </row>
    <row r="619" spans="1:26" ht="52" outlineLevel="2" x14ac:dyDescent="0.35">
      <c r="A619" s="9" t="s">
        <v>312</v>
      </c>
      <c r="B619" s="9" t="s">
        <v>30</v>
      </c>
      <c r="C619" s="9" t="s">
        <v>139</v>
      </c>
      <c r="D619" s="9" t="s">
        <v>140</v>
      </c>
      <c r="E619" s="9" t="s">
        <v>144</v>
      </c>
      <c r="F619" s="10" t="s">
        <v>34</v>
      </c>
      <c r="G619" s="9">
        <v>1310</v>
      </c>
      <c r="H619" s="9">
        <v>3480</v>
      </c>
      <c r="I619" s="11" t="s">
        <v>145</v>
      </c>
      <c r="J619" s="12">
        <v>58634093</v>
      </c>
      <c r="K619" s="12">
        <v>58506950</v>
      </c>
      <c r="L619" s="12">
        <v>0</v>
      </c>
      <c r="M619" s="13">
        <f t="shared" si="180"/>
        <v>58506950</v>
      </c>
      <c r="N619" s="12">
        <v>0</v>
      </c>
      <c r="O619" s="12">
        <v>15190796.1</v>
      </c>
      <c r="P619" s="12">
        <v>0</v>
      </c>
      <c r="Q619" s="12">
        <v>43316153.899999999</v>
      </c>
      <c r="R619" s="12">
        <v>43316153.899999999</v>
      </c>
      <c r="S619" s="12">
        <v>0</v>
      </c>
      <c r="T619" s="12">
        <v>0</v>
      </c>
      <c r="U619" s="12">
        <v>0</v>
      </c>
      <c r="V619" s="13">
        <f t="shared" si="181"/>
        <v>0</v>
      </c>
      <c r="W619" s="14">
        <f t="shared" si="182"/>
        <v>0.7403591180193122</v>
      </c>
      <c r="X619" s="14">
        <f t="shared" si="183"/>
        <v>0.7403591180193122</v>
      </c>
      <c r="Y619" s="14">
        <f t="shared" si="184"/>
        <v>0.25964088198068774</v>
      </c>
      <c r="Z619" s="14">
        <f t="shared" si="185"/>
        <v>1</v>
      </c>
    </row>
    <row r="620" spans="1:26" ht="78" outlineLevel="2" x14ac:dyDescent="0.35">
      <c r="A620" s="9" t="s">
        <v>318</v>
      </c>
      <c r="B620" s="9" t="s">
        <v>30</v>
      </c>
      <c r="C620" s="9" t="s">
        <v>139</v>
      </c>
      <c r="D620" s="9" t="s">
        <v>140</v>
      </c>
      <c r="E620" s="9" t="s">
        <v>54</v>
      </c>
      <c r="F620" s="10" t="s">
        <v>34</v>
      </c>
      <c r="G620" s="9">
        <v>1310</v>
      </c>
      <c r="H620" s="9">
        <v>3480</v>
      </c>
      <c r="I620" s="11" t="s">
        <v>141</v>
      </c>
      <c r="J620" s="12">
        <v>7160195</v>
      </c>
      <c r="K620" s="12">
        <v>6154400</v>
      </c>
      <c r="L620" s="12">
        <v>0</v>
      </c>
      <c r="M620" s="13">
        <f t="shared" si="180"/>
        <v>6154400</v>
      </c>
      <c r="N620" s="12">
        <v>0</v>
      </c>
      <c r="O620" s="12">
        <v>1538422.66</v>
      </c>
      <c r="P620" s="12">
        <v>0</v>
      </c>
      <c r="Q620" s="12">
        <v>4615977.34</v>
      </c>
      <c r="R620" s="12">
        <v>4615977.34</v>
      </c>
      <c r="S620" s="12">
        <v>0</v>
      </c>
      <c r="T620" s="12">
        <v>0</v>
      </c>
      <c r="U620" s="12">
        <v>0</v>
      </c>
      <c r="V620" s="13">
        <f t="shared" si="181"/>
        <v>0</v>
      </c>
      <c r="W620" s="14">
        <f t="shared" si="182"/>
        <v>0.75002881515663589</v>
      </c>
      <c r="X620" s="14">
        <f t="shared" si="183"/>
        <v>0.75002881515663589</v>
      </c>
      <c r="Y620" s="14">
        <f t="shared" si="184"/>
        <v>0.24997118484336409</v>
      </c>
      <c r="Z620" s="14">
        <f t="shared" si="185"/>
        <v>1</v>
      </c>
    </row>
    <row r="621" spans="1:26" ht="78" outlineLevel="2" x14ac:dyDescent="0.35">
      <c r="A621" s="9" t="s">
        <v>318</v>
      </c>
      <c r="B621" s="9" t="s">
        <v>30</v>
      </c>
      <c r="C621" s="9" t="s">
        <v>139</v>
      </c>
      <c r="D621" s="9" t="s">
        <v>140</v>
      </c>
      <c r="E621" s="9" t="s">
        <v>142</v>
      </c>
      <c r="F621" s="10" t="s">
        <v>34</v>
      </c>
      <c r="G621" s="9">
        <v>1310</v>
      </c>
      <c r="H621" s="9">
        <v>3480</v>
      </c>
      <c r="I621" s="11" t="s">
        <v>143</v>
      </c>
      <c r="J621" s="12">
        <v>3219476</v>
      </c>
      <c r="K621" s="12">
        <v>3216835</v>
      </c>
      <c r="L621" s="12">
        <v>0</v>
      </c>
      <c r="M621" s="13">
        <f t="shared" si="180"/>
        <v>3216835</v>
      </c>
      <c r="N621" s="12">
        <v>0</v>
      </c>
      <c r="O621" s="12">
        <v>389689.52</v>
      </c>
      <c r="P621" s="12">
        <v>0</v>
      </c>
      <c r="Q621" s="12">
        <v>2827145.48</v>
      </c>
      <c r="R621" s="12">
        <v>2827145.48</v>
      </c>
      <c r="S621" s="12">
        <v>0</v>
      </c>
      <c r="T621" s="12">
        <v>0</v>
      </c>
      <c r="U621" s="12">
        <v>0</v>
      </c>
      <c r="V621" s="13">
        <f t="shared" si="181"/>
        <v>0</v>
      </c>
      <c r="W621" s="14">
        <f t="shared" si="182"/>
        <v>0.87885933844912778</v>
      </c>
      <c r="X621" s="14">
        <f t="shared" si="183"/>
        <v>0.87885933844912778</v>
      </c>
      <c r="Y621" s="14">
        <f t="shared" si="184"/>
        <v>0.12114066155087222</v>
      </c>
      <c r="Z621" s="14">
        <f t="shared" si="185"/>
        <v>1</v>
      </c>
    </row>
    <row r="622" spans="1:26" ht="52" outlineLevel="2" x14ac:dyDescent="0.35">
      <c r="A622" s="9" t="s">
        <v>318</v>
      </c>
      <c r="B622" s="9" t="s">
        <v>30</v>
      </c>
      <c r="C622" s="9" t="s">
        <v>139</v>
      </c>
      <c r="D622" s="9" t="s">
        <v>140</v>
      </c>
      <c r="E622" s="9" t="s">
        <v>144</v>
      </c>
      <c r="F622" s="10" t="s">
        <v>34</v>
      </c>
      <c r="G622" s="9">
        <v>1310</v>
      </c>
      <c r="H622" s="9">
        <v>3480</v>
      </c>
      <c r="I622" s="11" t="s">
        <v>145</v>
      </c>
      <c r="J622" s="12">
        <v>13058116</v>
      </c>
      <c r="K622" s="12">
        <v>15547412</v>
      </c>
      <c r="L622" s="12">
        <v>0</v>
      </c>
      <c r="M622" s="13">
        <f t="shared" si="180"/>
        <v>15547412</v>
      </c>
      <c r="N622" s="12">
        <v>0</v>
      </c>
      <c r="O622" s="12">
        <v>4927874.08</v>
      </c>
      <c r="P622" s="12">
        <v>0</v>
      </c>
      <c r="Q622" s="12">
        <v>10619537.92</v>
      </c>
      <c r="R622" s="12">
        <v>10619537.92</v>
      </c>
      <c r="S622" s="12">
        <v>0</v>
      </c>
      <c r="T622" s="12">
        <v>0</v>
      </c>
      <c r="U622" s="12">
        <v>0</v>
      </c>
      <c r="V622" s="13">
        <f t="shared" si="181"/>
        <v>0</v>
      </c>
      <c r="W622" s="14">
        <f t="shared" si="182"/>
        <v>0.6830421629014527</v>
      </c>
      <c r="X622" s="14">
        <f t="shared" si="183"/>
        <v>0.6830421629014527</v>
      </c>
      <c r="Y622" s="14">
        <f t="shared" si="184"/>
        <v>0.31695783709854736</v>
      </c>
      <c r="Z622" s="14">
        <f t="shared" si="185"/>
        <v>1</v>
      </c>
    </row>
    <row r="623" spans="1:26" ht="78" outlineLevel="2" x14ac:dyDescent="0.35">
      <c r="A623" s="9" t="s">
        <v>320</v>
      </c>
      <c r="B623" s="9" t="s">
        <v>30</v>
      </c>
      <c r="C623" s="9" t="s">
        <v>139</v>
      </c>
      <c r="D623" s="9" t="s">
        <v>140</v>
      </c>
      <c r="E623" s="9" t="s">
        <v>54</v>
      </c>
      <c r="F623" s="10" t="s">
        <v>34</v>
      </c>
      <c r="G623" s="9">
        <v>1310</v>
      </c>
      <c r="H623" s="9">
        <v>3480</v>
      </c>
      <c r="I623" s="11" t="s">
        <v>141</v>
      </c>
      <c r="J623" s="12">
        <v>65231849</v>
      </c>
      <c r="K623" s="12">
        <v>57385418</v>
      </c>
      <c r="L623" s="12">
        <v>0</v>
      </c>
      <c r="M623" s="13">
        <f t="shared" si="180"/>
        <v>57385418</v>
      </c>
      <c r="N623" s="12">
        <v>0</v>
      </c>
      <c r="O623" s="12">
        <v>8812933.9600000009</v>
      </c>
      <c r="P623" s="12">
        <v>0</v>
      </c>
      <c r="Q623" s="12">
        <v>48572484.039999999</v>
      </c>
      <c r="R623" s="12">
        <v>48572484.039999999</v>
      </c>
      <c r="S623" s="12">
        <v>0</v>
      </c>
      <c r="T623" s="12">
        <v>0</v>
      </c>
      <c r="U623" s="12">
        <v>0</v>
      </c>
      <c r="V623" s="13">
        <f t="shared" si="181"/>
        <v>0</v>
      </c>
      <c r="W623" s="14">
        <f t="shared" si="182"/>
        <v>0.84642555082547277</v>
      </c>
      <c r="X623" s="14">
        <f t="shared" si="183"/>
        <v>0.84642555082547277</v>
      </c>
      <c r="Y623" s="14">
        <f t="shared" si="184"/>
        <v>0.15357444917452726</v>
      </c>
      <c r="Z623" s="14">
        <f t="shared" si="185"/>
        <v>1</v>
      </c>
    </row>
    <row r="624" spans="1:26" ht="78" outlineLevel="2" x14ac:dyDescent="0.35">
      <c r="A624" s="9" t="s">
        <v>320</v>
      </c>
      <c r="B624" s="9" t="s">
        <v>30</v>
      </c>
      <c r="C624" s="9" t="s">
        <v>139</v>
      </c>
      <c r="D624" s="9" t="s">
        <v>140</v>
      </c>
      <c r="E624" s="9" t="s">
        <v>142</v>
      </c>
      <c r="F624" s="10" t="s">
        <v>34</v>
      </c>
      <c r="G624" s="9">
        <v>1310</v>
      </c>
      <c r="H624" s="9">
        <v>3480</v>
      </c>
      <c r="I624" s="11" t="s">
        <v>143</v>
      </c>
      <c r="J624" s="12">
        <v>59824052</v>
      </c>
      <c r="K624" s="12">
        <v>59834362</v>
      </c>
      <c r="L624" s="12">
        <v>0</v>
      </c>
      <c r="M624" s="13">
        <f t="shared" si="180"/>
        <v>59834362</v>
      </c>
      <c r="N624" s="12">
        <v>0</v>
      </c>
      <c r="O624" s="12">
        <v>6208579.6600000001</v>
      </c>
      <c r="P624" s="12">
        <v>0</v>
      </c>
      <c r="Q624" s="12">
        <v>53625782.340000004</v>
      </c>
      <c r="R624" s="12">
        <v>53625782.340000004</v>
      </c>
      <c r="S624" s="12">
        <v>0</v>
      </c>
      <c r="T624" s="12">
        <v>0</v>
      </c>
      <c r="U624" s="12">
        <v>0</v>
      </c>
      <c r="V624" s="13">
        <f t="shared" si="181"/>
        <v>0</v>
      </c>
      <c r="W624" s="14">
        <f t="shared" si="182"/>
        <v>0.89623722134782691</v>
      </c>
      <c r="X624" s="14">
        <f t="shared" si="183"/>
        <v>0.89623722134782691</v>
      </c>
      <c r="Y624" s="14">
        <f t="shared" si="184"/>
        <v>0.10376277865217315</v>
      </c>
      <c r="Z624" s="14">
        <f t="shared" si="185"/>
        <v>1</v>
      </c>
    </row>
    <row r="625" spans="1:26" ht="52" outlineLevel="2" x14ac:dyDescent="0.35">
      <c r="A625" s="9" t="s">
        <v>320</v>
      </c>
      <c r="B625" s="9" t="s">
        <v>30</v>
      </c>
      <c r="C625" s="9" t="s">
        <v>139</v>
      </c>
      <c r="D625" s="9" t="s">
        <v>140</v>
      </c>
      <c r="E625" s="9" t="s">
        <v>144</v>
      </c>
      <c r="F625" s="10" t="s">
        <v>34</v>
      </c>
      <c r="G625" s="9">
        <v>1310</v>
      </c>
      <c r="H625" s="9">
        <v>3480</v>
      </c>
      <c r="I625" s="11" t="s">
        <v>145</v>
      </c>
      <c r="J625" s="12">
        <v>310463195</v>
      </c>
      <c r="K625" s="12">
        <v>300594578</v>
      </c>
      <c r="L625" s="12">
        <v>0</v>
      </c>
      <c r="M625" s="13">
        <f t="shared" si="180"/>
        <v>300594578</v>
      </c>
      <c r="N625" s="12">
        <v>0</v>
      </c>
      <c r="O625" s="12">
        <v>74669817.079999998</v>
      </c>
      <c r="P625" s="12">
        <v>0</v>
      </c>
      <c r="Q625" s="12">
        <v>225924760.91999999</v>
      </c>
      <c r="R625" s="12">
        <v>225924760.91999999</v>
      </c>
      <c r="S625" s="12">
        <v>0</v>
      </c>
      <c r="T625" s="12">
        <v>0</v>
      </c>
      <c r="U625" s="12">
        <v>0</v>
      </c>
      <c r="V625" s="13">
        <f t="shared" si="181"/>
        <v>0</v>
      </c>
      <c r="W625" s="14">
        <f t="shared" si="182"/>
        <v>0.75159293432099095</v>
      </c>
      <c r="X625" s="14">
        <f t="shared" si="183"/>
        <v>0.75159293432099095</v>
      </c>
      <c r="Y625" s="14">
        <f t="shared" si="184"/>
        <v>0.24840706567900903</v>
      </c>
      <c r="Z625" s="14">
        <f t="shared" si="185"/>
        <v>1</v>
      </c>
    </row>
    <row r="626" spans="1:26" ht="78" outlineLevel="2" x14ac:dyDescent="0.35">
      <c r="A626" s="9" t="s">
        <v>326</v>
      </c>
      <c r="B626" s="9" t="s">
        <v>30</v>
      </c>
      <c r="C626" s="9" t="s">
        <v>139</v>
      </c>
      <c r="D626" s="9" t="s">
        <v>140</v>
      </c>
      <c r="E626" s="9" t="s">
        <v>54</v>
      </c>
      <c r="F626" s="10" t="s">
        <v>34</v>
      </c>
      <c r="G626" s="9">
        <v>1310</v>
      </c>
      <c r="H626" s="9">
        <v>3460</v>
      </c>
      <c r="I626" s="11" t="s">
        <v>141</v>
      </c>
      <c r="J626" s="12">
        <v>5928544</v>
      </c>
      <c r="K626" s="12">
        <v>4924253</v>
      </c>
      <c r="L626" s="12">
        <v>0</v>
      </c>
      <c r="M626" s="13">
        <f t="shared" si="180"/>
        <v>4924253</v>
      </c>
      <c r="N626" s="12">
        <v>0</v>
      </c>
      <c r="O626" s="12">
        <v>885037.95</v>
      </c>
      <c r="P626" s="12">
        <v>0</v>
      </c>
      <c r="Q626" s="12">
        <v>4039215.05</v>
      </c>
      <c r="R626" s="12">
        <v>4039215.05</v>
      </c>
      <c r="S626" s="12">
        <v>0</v>
      </c>
      <c r="T626" s="12">
        <v>0</v>
      </c>
      <c r="U626" s="12">
        <v>0</v>
      </c>
      <c r="V626" s="13">
        <f t="shared" si="181"/>
        <v>0</v>
      </c>
      <c r="W626" s="14">
        <f t="shared" si="182"/>
        <v>0.82026960231328483</v>
      </c>
      <c r="X626" s="14">
        <f t="shared" si="183"/>
        <v>0.82026960231328483</v>
      </c>
      <c r="Y626" s="14">
        <f t="shared" si="184"/>
        <v>0.17973039768671512</v>
      </c>
      <c r="Z626" s="14">
        <f t="shared" si="185"/>
        <v>1</v>
      </c>
    </row>
    <row r="627" spans="1:26" ht="78" outlineLevel="2" x14ac:dyDescent="0.35">
      <c r="A627" s="9" t="s">
        <v>326</v>
      </c>
      <c r="B627" s="9" t="s">
        <v>30</v>
      </c>
      <c r="C627" s="9" t="s">
        <v>139</v>
      </c>
      <c r="D627" s="9" t="s">
        <v>140</v>
      </c>
      <c r="E627" s="9" t="s">
        <v>142</v>
      </c>
      <c r="F627" s="10" t="s">
        <v>34</v>
      </c>
      <c r="G627" s="9">
        <v>1310</v>
      </c>
      <c r="H627" s="9">
        <v>3460</v>
      </c>
      <c r="I627" s="11" t="s">
        <v>143</v>
      </c>
      <c r="J627" s="12">
        <v>2472865</v>
      </c>
      <c r="K627" s="12">
        <v>2488467</v>
      </c>
      <c r="L627" s="12">
        <v>0</v>
      </c>
      <c r="M627" s="13">
        <f t="shared" si="180"/>
        <v>2488467</v>
      </c>
      <c r="N627" s="12">
        <v>0</v>
      </c>
      <c r="O627" s="12">
        <v>277856.87</v>
      </c>
      <c r="P627" s="12">
        <v>0</v>
      </c>
      <c r="Q627" s="12">
        <v>2210610.13</v>
      </c>
      <c r="R627" s="12">
        <v>2210610.13</v>
      </c>
      <c r="S627" s="12">
        <v>0</v>
      </c>
      <c r="T627" s="12">
        <v>0</v>
      </c>
      <c r="U627" s="12">
        <v>0</v>
      </c>
      <c r="V627" s="13">
        <f t="shared" si="181"/>
        <v>0</v>
      </c>
      <c r="W627" s="14">
        <f t="shared" si="182"/>
        <v>0.88834215201567868</v>
      </c>
      <c r="X627" s="14">
        <f t="shared" si="183"/>
        <v>0.88834215201567868</v>
      </c>
      <c r="Y627" s="14">
        <f t="shared" si="184"/>
        <v>0.11165784798432127</v>
      </c>
      <c r="Z627" s="14">
        <f t="shared" si="185"/>
        <v>1</v>
      </c>
    </row>
    <row r="628" spans="1:26" ht="52" outlineLevel="2" x14ac:dyDescent="0.35">
      <c r="A628" s="9" t="s">
        <v>326</v>
      </c>
      <c r="B628" s="9" t="s">
        <v>30</v>
      </c>
      <c r="C628" s="9" t="s">
        <v>139</v>
      </c>
      <c r="D628" s="9" t="s">
        <v>140</v>
      </c>
      <c r="E628" s="9" t="s">
        <v>144</v>
      </c>
      <c r="F628" s="10" t="s">
        <v>34</v>
      </c>
      <c r="G628" s="9">
        <v>1310</v>
      </c>
      <c r="H628" s="9">
        <v>3460</v>
      </c>
      <c r="I628" s="11" t="s">
        <v>145</v>
      </c>
      <c r="J628" s="12">
        <v>9601050</v>
      </c>
      <c r="K628" s="12">
        <v>12252138</v>
      </c>
      <c r="L628" s="12">
        <v>0</v>
      </c>
      <c r="M628" s="13">
        <f t="shared" si="180"/>
        <v>12252138</v>
      </c>
      <c r="N628" s="12">
        <v>0</v>
      </c>
      <c r="O628" s="12">
        <v>3988390.87</v>
      </c>
      <c r="P628" s="12">
        <v>0</v>
      </c>
      <c r="Q628" s="12">
        <v>8263747.1299999999</v>
      </c>
      <c r="R628" s="12">
        <v>8263747.1299999999</v>
      </c>
      <c r="S628" s="12">
        <v>0</v>
      </c>
      <c r="T628" s="12">
        <v>0</v>
      </c>
      <c r="U628" s="12">
        <v>0</v>
      </c>
      <c r="V628" s="13">
        <f t="shared" si="181"/>
        <v>0</v>
      </c>
      <c r="W628" s="14">
        <f t="shared" si="182"/>
        <v>0.67447388610869385</v>
      </c>
      <c r="X628" s="14">
        <f t="shared" si="183"/>
        <v>0.67447388610869385</v>
      </c>
      <c r="Y628" s="14">
        <f t="shared" si="184"/>
        <v>0.32552611389130615</v>
      </c>
      <c r="Z628" s="14">
        <f t="shared" si="185"/>
        <v>1</v>
      </c>
    </row>
    <row r="629" spans="1:26" ht="91" outlineLevel="2" x14ac:dyDescent="0.35">
      <c r="A629" s="9" t="s">
        <v>326</v>
      </c>
      <c r="B629" s="9" t="s">
        <v>30</v>
      </c>
      <c r="C629" s="9" t="s">
        <v>139</v>
      </c>
      <c r="D629" s="9" t="s">
        <v>140</v>
      </c>
      <c r="E629" s="9" t="s">
        <v>277</v>
      </c>
      <c r="F629" s="10" t="s">
        <v>34</v>
      </c>
      <c r="G629" s="9">
        <v>1310</v>
      </c>
      <c r="H629" s="9">
        <v>3460</v>
      </c>
      <c r="I629" s="11" t="s">
        <v>328</v>
      </c>
      <c r="J629" s="12">
        <v>49760046333</v>
      </c>
      <c r="K629" s="12">
        <v>49760046333</v>
      </c>
      <c r="L629" s="12">
        <v>0</v>
      </c>
      <c r="M629" s="13">
        <f t="shared" si="180"/>
        <v>49760046333</v>
      </c>
      <c r="N629" s="12">
        <v>0</v>
      </c>
      <c r="O629" s="12">
        <v>2146670525</v>
      </c>
      <c r="P629" s="12">
        <v>0</v>
      </c>
      <c r="Q629" s="12">
        <v>45613375808</v>
      </c>
      <c r="R629" s="12">
        <v>45613375808</v>
      </c>
      <c r="S629" s="12">
        <v>2000000000</v>
      </c>
      <c r="T629" s="12">
        <v>2000000000</v>
      </c>
      <c r="U629" s="12">
        <v>2000000000</v>
      </c>
      <c r="V629" s="13">
        <f t="shared" si="181"/>
        <v>2000000000</v>
      </c>
      <c r="W629" s="14">
        <f t="shared" si="182"/>
        <v>0.91666666672193187</v>
      </c>
      <c r="X629" s="14">
        <f t="shared" si="183"/>
        <v>0.91666666672193187</v>
      </c>
      <c r="Y629" s="14">
        <f t="shared" si="184"/>
        <v>4.3140444657833149E-2</v>
      </c>
      <c r="Z629" s="14">
        <f t="shared" si="185"/>
        <v>0.95980711137976504</v>
      </c>
    </row>
    <row r="630" spans="1:26" ht="104" outlineLevel="2" x14ac:dyDescent="0.35">
      <c r="A630" s="9" t="s">
        <v>326</v>
      </c>
      <c r="B630" s="9" t="s">
        <v>30</v>
      </c>
      <c r="C630" s="9" t="s">
        <v>139</v>
      </c>
      <c r="D630" s="9" t="s">
        <v>140</v>
      </c>
      <c r="E630" s="9" t="s">
        <v>277</v>
      </c>
      <c r="F630" s="10" t="s">
        <v>36</v>
      </c>
      <c r="G630" s="9">
        <v>1310</v>
      </c>
      <c r="H630" s="9">
        <v>3460</v>
      </c>
      <c r="I630" s="11" t="s">
        <v>329</v>
      </c>
      <c r="J630" s="37" t="s">
        <v>447</v>
      </c>
      <c r="K630" s="12">
        <v>12193824168</v>
      </c>
      <c r="L630" s="12">
        <v>2000000000</v>
      </c>
      <c r="M630" s="13">
        <f t="shared" si="180"/>
        <v>12193824168</v>
      </c>
      <c r="N630" s="12">
        <v>0</v>
      </c>
      <c r="O630" s="12">
        <v>1354869352</v>
      </c>
      <c r="P630" s="12">
        <v>0</v>
      </c>
      <c r="Q630" s="12">
        <v>10838954816</v>
      </c>
      <c r="R630" s="12">
        <v>10838954816</v>
      </c>
      <c r="S630" s="12">
        <v>0</v>
      </c>
      <c r="T630" s="12">
        <v>0</v>
      </c>
      <c r="U630" s="12">
        <v>0</v>
      </c>
      <c r="V630" s="13">
        <f t="shared" si="181"/>
        <v>0</v>
      </c>
      <c r="W630" s="14">
        <f t="shared" si="182"/>
        <v>0.88888888888888884</v>
      </c>
      <c r="X630" s="14">
        <f t="shared" si="183"/>
        <v>0.88888888888888884</v>
      </c>
      <c r="Y630" s="14">
        <f t="shared" si="184"/>
        <v>0.1111111111111111</v>
      </c>
      <c r="Z630" s="14">
        <f t="shared" si="185"/>
        <v>1</v>
      </c>
    </row>
    <row r="631" spans="1:26" ht="91" outlineLevel="2" x14ac:dyDescent="0.35">
      <c r="A631" s="9" t="s">
        <v>326</v>
      </c>
      <c r="B631" s="9" t="s">
        <v>30</v>
      </c>
      <c r="C631" s="9" t="s">
        <v>139</v>
      </c>
      <c r="D631" s="9" t="s">
        <v>140</v>
      </c>
      <c r="E631" s="9" t="s">
        <v>279</v>
      </c>
      <c r="F631" s="10" t="s">
        <v>34</v>
      </c>
      <c r="G631" s="9">
        <v>1310</v>
      </c>
      <c r="H631" s="9">
        <v>3460</v>
      </c>
      <c r="I631" s="11" t="s">
        <v>330</v>
      </c>
      <c r="J631" s="12">
        <v>100000000</v>
      </c>
      <c r="K631" s="12">
        <v>71753399</v>
      </c>
      <c r="L631" s="12">
        <v>0</v>
      </c>
      <c r="M631" s="13">
        <f t="shared" si="180"/>
        <v>71753399</v>
      </c>
      <c r="N631" s="12">
        <v>0</v>
      </c>
      <c r="O631" s="12">
        <v>0</v>
      </c>
      <c r="P631" s="12">
        <v>0</v>
      </c>
      <c r="Q631" s="12">
        <v>71753399</v>
      </c>
      <c r="R631" s="12">
        <v>71753399</v>
      </c>
      <c r="S631" s="12">
        <v>0</v>
      </c>
      <c r="T631" s="12">
        <v>0</v>
      </c>
      <c r="U631" s="12">
        <v>0</v>
      </c>
      <c r="V631" s="13">
        <f t="shared" si="181"/>
        <v>0</v>
      </c>
      <c r="W631" s="14">
        <f t="shared" si="182"/>
        <v>1</v>
      </c>
      <c r="X631" s="14">
        <f t="shared" si="183"/>
        <v>1</v>
      </c>
      <c r="Y631" s="14">
        <f t="shared" si="184"/>
        <v>0</v>
      </c>
      <c r="Z631" s="14">
        <f t="shared" si="185"/>
        <v>1</v>
      </c>
    </row>
    <row r="632" spans="1:26" ht="65" outlineLevel="2" x14ac:dyDescent="0.35">
      <c r="A632" s="9" t="s">
        <v>326</v>
      </c>
      <c r="B632" s="9" t="s">
        <v>30</v>
      </c>
      <c r="C632" s="9" t="s">
        <v>139</v>
      </c>
      <c r="D632" s="9" t="s">
        <v>140</v>
      </c>
      <c r="E632" s="9" t="s">
        <v>331</v>
      </c>
      <c r="F632" s="10" t="s">
        <v>34</v>
      </c>
      <c r="G632" s="9">
        <v>1310</v>
      </c>
      <c r="H632" s="9">
        <v>3460</v>
      </c>
      <c r="I632" s="11" t="s">
        <v>332</v>
      </c>
      <c r="J632" s="12">
        <v>44000000000</v>
      </c>
      <c r="K632" s="12">
        <v>48358650700.459999</v>
      </c>
      <c r="L632" s="12">
        <v>0</v>
      </c>
      <c r="M632" s="13">
        <f t="shared" si="180"/>
        <v>48358650700.459999</v>
      </c>
      <c r="N632" s="12">
        <v>0</v>
      </c>
      <c r="O632" s="12">
        <v>1657748150.6700001</v>
      </c>
      <c r="P632" s="12">
        <v>0</v>
      </c>
      <c r="Q632" s="12">
        <v>46700902549.790001</v>
      </c>
      <c r="R632" s="12">
        <v>46694953509.989998</v>
      </c>
      <c r="S632" s="12">
        <v>0</v>
      </c>
      <c r="T632" s="12">
        <v>0</v>
      </c>
      <c r="U632" s="12">
        <v>0</v>
      </c>
      <c r="V632" s="13">
        <f t="shared" si="181"/>
        <v>0</v>
      </c>
      <c r="W632" s="14">
        <f t="shared" si="182"/>
        <v>0.96571971867167439</v>
      </c>
      <c r="X632" s="14">
        <f t="shared" si="183"/>
        <v>0.96571971867167439</v>
      </c>
      <c r="Y632" s="14">
        <f t="shared" si="184"/>
        <v>3.4280281328325633E-2</v>
      </c>
      <c r="Z632" s="14">
        <f t="shared" si="185"/>
        <v>1</v>
      </c>
    </row>
    <row r="633" spans="1:26" ht="65" outlineLevel="2" x14ac:dyDescent="0.35">
      <c r="A633" s="9" t="s">
        <v>326</v>
      </c>
      <c r="B633" s="9" t="s">
        <v>30</v>
      </c>
      <c r="C633" s="9" t="s">
        <v>139</v>
      </c>
      <c r="D633" s="9" t="s">
        <v>140</v>
      </c>
      <c r="E633" s="9" t="s">
        <v>158</v>
      </c>
      <c r="F633" s="10" t="s">
        <v>34</v>
      </c>
      <c r="G633" s="9">
        <v>1310</v>
      </c>
      <c r="H633" s="9">
        <v>3460</v>
      </c>
      <c r="I633" s="11" t="s">
        <v>333</v>
      </c>
      <c r="J633" s="12">
        <v>17168862413</v>
      </c>
      <c r="K633" s="12">
        <v>17168862413</v>
      </c>
      <c r="L633" s="12">
        <v>0</v>
      </c>
      <c r="M633" s="13">
        <f t="shared" si="180"/>
        <v>17168862413</v>
      </c>
      <c r="N633" s="12">
        <v>0</v>
      </c>
      <c r="O633" s="12">
        <v>0</v>
      </c>
      <c r="P633" s="12">
        <v>0</v>
      </c>
      <c r="Q633" s="12">
        <v>17168862413</v>
      </c>
      <c r="R633" s="12">
        <v>17168862413</v>
      </c>
      <c r="S633" s="12">
        <v>0</v>
      </c>
      <c r="T633" s="12">
        <v>0</v>
      </c>
      <c r="U633" s="12">
        <v>0</v>
      </c>
      <c r="V633" s="13">
        <f t="shared" si="181"/>
        <v>0</v>
      </c>
      <c r="W633" s="14">
        <f t="shared" si="182"/>
        <v>1</v>
      </c>
      <c r="X633" s="14">
        <f t="shared" si="183"/>
        <v>1</v>
      </c>
      <c r="Y633" s="14">
        <f t="shared" si="184"/>
        <v>0</v>
      </c>
      <c r="Z633" s="14">
        <f t="shared" si="185"/>
        <v>1</v>
      </c>
    </row>
    <row r="634" spans="1:26" ht="65" outlineLevel="2" x14ac:dyDescent="0.35">
      <c r="A634" s="9" t="s">
        <v>326</v>
      </c>
      <c r="B634" s="9" t="s">
        <v>30</v>
      </c>
      <c r="C634" s="9" t="s">
        <v>139</v>
      </c>
      <c r="D634" s="9" t="s">
        <v>140</v>
      </c>
      <c r="E634" s="9" t="s">
        <v>160</v>
      </c>
      <c r="F634" s="10" t="s">
        <v>34</v>
      </c>
      <c r="G634" s="9">
        <v>1310</v>
      </c>
      <c r="H634" s="9">
        <v>3460</v>
      </c>
      <c r="I634" s="11" t="s">
        <v>334</v>
      </c>
      <c r="J634" s="12">
        <v>23938121696</v>
      </c>
      <c r="K634" s="12">
        <v>47500930029.43</v>
      </c>
      <c r="L634" s="12">
        <v>0</v>
      </c>
      <c r="M634" s="13">
        <f t="shared" si="180"/>
        <v>47500930029.43</v>
      </c>
      <c r="N634" s="12">
        <v>0</v>
      </c>
      <c r="O634" s="12">
        <v>3216525328.0100002</v>
      </c>
      <c r="P634" s="12">
        <v>0</v>
      </c>
      <c r="Q634" s="12">
        <v>44284404701.419998</v>
      </c>
      <c r="R634" s="12">
        <v>44272661654.699997</v>
      </c>
      <c r="S634" s="12">
        <v>0</v>
      </c>
      <c r="T634" s="12">
        <v>0</v>
      </c>
      <c r="U634" s="12">
        <v>0</v>
      </c>
      <c r="V634" s="13">
        <f t="shared" si="181"/>
        <v>0</v>
      </c>
      <c r="W634" s="14">
        <f t="shared" si="182"/>
        <v>0.932285003135367</v>
      </c>
      <c r="X634" s="14">
        <f t="shared" si="183"/>
        <v>0.932285003135367</v>
      </c>
      <c r="Y634" s="14">
        <f t="shared" si="184"/>
        <v>6.771499686463292E-2</v>
      </c>
      <c r="Z634" s="14">
        <f t="shared" si="185"/>
        <v>0.99999999999999989</v>
      </c>
    </row>
    <row r="635" spans="1:26" ht="65" outlineLevel="2" x14ac:dyDescent="0.35">
      <c r="A635" s="9" t="s">
        <v>326</v>
      </c>
      <c r="B635" s="9" t="s">
        <v>30</v>
      </c>
      <c r="C635" s="9" t="s">
        <v>139</v>
      </c>
      <c r="D635" s="9" t="s">
        <v>140</v>
      </c>
      <c r="E635" s="9" t="s">
        <v>160</v>
      </c>
      <c r="F635" s="10" t="s">
        <v>36</v>
      </c>
      <c r="G635" s="9">
        <v>1310</v>
      </c>
      <c r="H635" s="9">
        <v>3460</v>
      </c>
      <c r="I635" s="11" t="s">
        <v>334</v>
      </c>
      <c r="J635" s="37" t="s">
        <v>447</v>
      </c>
      <c r="K635" s="12">
        <v>2190718410</v>
      </c>
      <c r="L635" s="12">
        <v>0</v>
      </c>
      <c r="M635" s="13">
        <f t="shared" si="180"/>
        <v>2190718410</v>
      </c>
      <c r="N635" s="12">
        <v>0</v>
      </c>
      <c r="O635" s="12">
        <v>2190718410</v>
      </c>
      <c r="P635" s="12">
        <v>0</v>
      </c>
      <c r="Q635" s="12">
        <v>0</v>
      </c>
      <c r="R635" s="12">
        <v>0</v>
      </c>
      <c r="S635" s="12">
        <v>0</v>
      </c>
      <c r="T635" s="12">
        <v>0</v>
      </c>
      <c r="U635" s="12">
        <v>0</v>
      </c>
      <c r="V635" s="13">
        <f t="shared" si="181"/>
        <v>0</v>
      </c>
      <c r="W635" s="14">
        <f t="shared" si="182"/>
        <v>0</v>
      </c>
      <c r="X635" s="14">
        <f t="shared" si="183"/>
        <v>0</v>
      </c>
      <c r="Y635" s="14">
        <f t="shared" si="184"/>
        <v>1</v>
      </c>
      <c r="Z635" s="14">
        <f t="shared" si="185"/>
        <v>1</v>
      </c>
    </row>
    <row r="636" spans="1:26" ht="91" outlineLevel="2" x14ac:dyDescent="0.35">
      <c r="A636" s="9" t="s">
        <v>326</v>
      </c>
      <c r="B636" s="9" t="s">
        <v>30</v>
      </c>
      <c r="C636" s="9" t="s">
        <v>139</v>
      </c>
      <c r="D636" s="9" t="s">
        <v>140</v>
      </c>
      <c r="E636" s="9" t="s">
        <v>335</v>
      </c>
      <c r="F636" s="10" t="s">
        <v>34</v>
      </c>
      <c r="G636" s="9">
        <v>1310</v>
      </c>
      <c r="H636" s="9">
        <v>3460</v>
      </c>
      <c r="I636" s="11" t="s">
        <v>336</v>
      </c>
      <c r="J636" s="12">
        <v>10221512018</v>
      </c>
      <c r="K636" s="12">
        <v>12743356675</v>
      </c>
      <c r="L636" s="12">
        <v>0</v>
      </c>
      <c r="M636" s="13">
        <f t="shared" si="180"/>
        <v>12743356675</v>
      </c>
      <c r="N636" s="12">
        <v>0</v>
      </c>
      <c r="O636" s="12">
        <v>543737816.76999998</v>
      </c>
      <c r="P636" s="12">
        <v>0</v>
      </c>
      <c r="Q636" s="12">
        <v>12199618858.23</v>
      </c>
      <c r="R636" s="12">
        <v>12198226292.139999</v>
      </c>
      <c r="S636" s="12">
        <v>0</v>
      </c>
      <c r="T636" s="12">
        <v>0</v>
      </c>
      <c r="U636" s="12">
        <v>0</v>
      </c>
      <c r="V636" s="13">
        <f t="shared" si="181"/>
        <v>0</v>
      </c>
      <c r="W636" s="14">
        <f t="shared" si="182"/>
        <v>0.95733166459691832</v>
      </c>
      <c r="X636" s="14">
        <f t="shared" si="183"/>
        <v>0.95733166459691832</v>
      </c>
      <c r="Y636" s="14">
        <f t="shared" si="184"/>
        <v>4.2668335403081702E-2</v>
      </c>
      <c r="Z636" s="14">
        <f t="shared" si="185"/>
        <v>1</v>
      </c>
    </row>
    <row r="637" spans="1:26" ht="65" outlineLevel="2" x14ac:dyDescent="0.35">
      <c r="A637" s="9" t="s">
        <v>326</v>
      </c>
      <c r="B637" s="9" t="s">
        <v>30</v>
      </c>
      <c r="C637" s="9" t="s">
        <v>139</v>
      </c>
      <c r="D637" s="9" t="s">
        <v>140</v>
      </c>
      <c r="E637" s="9" t="s">
        <v>337</v>
      </c>
      <c r="F637" s="10" t="s">
        <v>34</v>
      </c>
      <c r="G637" s="9">
        <v>1310</v>
      </c>
      <c r="H637" s="9">
        <v>3460</v>
      </c>
      <c r="I637" s="11" t="s">
        <v>338</v>
      </c>
      <c r="J637" s="12">
        <v>50000000000</v>
      </c>
      <c r="K637" s="12">
        <v>35487729191</v>
      </c>
      <c r="L637" s="12">
        <v>0</v>
      </c>
      <c r="M637" s="13">
        <f t="shared" si="180"/>
        <v>35487729191</v>
      </c>
      <c r="N637" s="12">
        <v>0</v>
      </c>
      <c r="O637" s="12">
        <v>200739508.02000001</v>
      </c>
      <c r="P637" s="12">
        <v>0</v>
      </c>
      <c r="Q637" s="12">
        <v>35286989682.980003</v>
      </c>
      <c r="R637" s="12">
        <v>35286989682.980003</v>
      </c>
      <c r="S637" s="12">
        <v>0</v>
      </c>
      <c r="T637" s="12">
        <v>0</v>
      </c>
      <c r="U637" s="12">
        <v>0</v>
      </c>
      <c r="V637" s="13">
        <f t="shared" si="181"/>
        <v>0</v>
      </c>
      <c r="W637" s="14">
        <f t="shared" si="182"/>
        <v>0.9943434107339022</v>
      </c>
      <c r="X637" s="14">
        <f t="shared" si="183"/>
        <v>0.9943434107339022</v>
      </c>
      <c r="Y637" s="14">
        <f t="shared" si="184"/>
        <v>5.6565892660979085E-3</v>
      </c>
      <c r="Z637" s="14">
        <f t="shared" si="185"/>
        <v>1</v>
      </c>
    </row>
    <row r="638" spans="1:26" ht="65" outlineLevel="2" x14ac:dyDescent="0.35">
      <c r="A638" s="9" t="s">
        <v>326</v>
      </c>
      <c r="B638" s="9" t="s">
        <v>30</v>
      </c>
      <c r="C638" s="9" t="s">
        <v>139</v>
      </c>
      <c r="D638" s="9" t="s">
        <v>140</v>
      </c>
      <c r="E638" s="9" t="s">
        <v>339</v>
      </c>
      <c r="F638" s="10" t="s">
        <v>34</v>
      </c>
      <c r="G638" s="9">
        <v>1310</v>
      </c>
      <c r="H638" s="9">
        <v>3460</v>
      </c>
      <c r="I638" s="11" t="s">
        <v>340</v>
      </c>
      <c r="J638" s="12">
        <v>272712000</v>
      </c>
      <c r="K638" s="12">
        <v>272712000</v>
      </c>
      <c r="L638" s="12">
        <v>0</v>
      </c>
      <c r="M638" s="13">
        <f t="shared" si="180"/>
        <v>272712000</v>
      </c>
      <c r="N638" s="12">
        <v>0</v>
      </c>
      <c r="O638" s="12">
        <v>114214.28</v>
      </c>
      <c r="P638" s="12">
        <v>0</v>
      </c>
      <c r="Q638" s="12">
        <v>272597785.72000003</v>
      </c>
      <c r="R638" s="12">
        <v>272597785.72000003</v>
      </c>
      <c r="S638" s="12">
        <v>0</v>
      </c>
      <c r="T638" s="12">
        <v>0</v>
      </c>
      <c r="U638" s="12">
        <v>0</v>
      </c>
      <c r="V638" s="13">
        <f t="shared" si="181"/>
        <v>0</v>
      </c>
      <c r="W638" s="14">
        <f t="shared" si="182"/>
        <v>0.99958119085335451</v>
      </c>
      <c r="X638" s="14">
        <f t="shared" si="183"/>
        <v>0.99958119085335451</v>
      </c>
      <c r="Y638" s="14">
        <f t="shared" si="184"/>
        <v>4.188091466455455E-4</v>
      </c>
      <c r="Z638" s="14">
        <f t="shared" si="185"/>
        <v>1</v>
      </c>
    </row>
    <row r="639" spans="1:26" ht="78" outlineLevel="2" x14ac:dyDescent="0.35">
      <c r="A639" s="9" t="s">
        <v>326</v>
      </c>
      <c r="B639" s="9" t="s">
        <v>30</v>
      </c>
      <c r="C639" s="9" t="s">
        <v>139</v>
      </c>
      <c r="D639" s="9" t="s">
        <v>140</v>
      </c>
      <c r="E639" s="9" t="s">
        <v>341</v>
      </c>
      <c r="F639" s="10" t="s">
        <v>34</v>
      </c>
      <c r="G639" s="9">
        <v>1310</v>
      </c>
      <c r="H639" s="9">
        <v>3460</v>
      </c>
      <c r="I639" s="11" t="s">
        <v>342</v>
      </c>
      <c r="J639" s="12">
        <v>11000000000</v>
      </c>
      <c r="K639" s="12">
        <v>11000000000</v>
      </c>
      <c r="L639" s="12">
        <v>0</v>
      </c>
      <c r="M639" s="13">
        <f t="shared" si="180"/>
        <v>11000000000</v>
      </c>
      <c r="N639" s="12">
        <v>0</v>
      </c>
      <c r="O639" s="12">
        <v>1779797923.23</v>
      </c>
      <c r="P639" s="12">
        <v>0</v>
      </c>
      <c r="Q639" s="12">
        <v>9220202076.7700005</v>
      </c>
      <c r="R639" s="12">
        <v>9220202076.7700005</v>
      </c>
      <c r="S639" s="12">
        <v>0</v>
      </c>
      <c r="T639" s="12">
        <v>0</v>
      </c>
      <c r="U639" s="12">
        <v>0</v>
      </c>
      <c r="V639" s="13">
        <f t="shared" si="181"/>
        <v>0</v>
      </c>
      <c r="W639" s="14">
        <f t="shared" si="182"/>
        <v>0.83820018879727276</v>
      </c>
      <c r="X639" s="14">
        <f t="shared" si="183"/>
        <v>0.83820018879727276</v>
      </c>
      <c r="Y639" s="14">
        <f t="shared" si="184"/>
        <v>0.16179981120272727</v>
      </c>
      <c r="Z639" s="14">
        <f t="shared" si="185"/>
        <v>1</v>
      </c>
    </row>
    <row r="640" spans="1:26" ht="104" outlineLevel="2" x14ac:dyDescent="0.35">
      <c r="A640" s="9" t="s">
        <v>326</v>
      </c>
      <c r="B640" s="9" t="s">
        <v>30</v>
      </c>
      <c r="C640" s="9" t="s">
        <v>139</v>
      </c>
      <c r="D640" s="9" t="s">
        <v>140</v>
      </c>
      <c r="E640" s="9" t="s">
        <v>343</v>
      </c>
      <c r="F640" s="10" t="s">
        <v>34</v>
      </c>
      <c r="G640" s="9">
        <v>1310</v>
      </c>
      <c r="H640" s="9">
        <v>3460</v>
      </c>
      <c r="I640" s="11" t="s">
        <v>344</v>
      </c>
      <c r="J640" s="12">
        <v>698259184</v>
      </c>
      <c r="K640" s="12">
        <v>698259184</v>
      </c>
      <c r="L640" s="12">
        <v>0</v>
      </c>
      <c r="M640" s="13">
        <f t="shared" si="180"/>
        <v>698259184</v>
      </c>
      <c r="N640" s="12">
        <v>0</v>
      </c>
      <c r="O640" s="12">
        <v>58188269</v>
      </c>
      <c r="P640" s="12">
        <v>0</v>
      </c>
      <c r="Q640" s="12">
        <v>640070915</v>
      </c>
      <c r="R640" s="12">
        <v>640070915</v>
      </c>
      <c r="S640" s="12">
        <v>0</v>
      </c>
      <c r="T640" s="12">
        <v>0</v>
      </c>
      <c r="U640" s="12">
        <v>0</v>
      </c>
      <c r="V640" s="13">
        <f t="shared" si="181"/>
        <v>0</v>
      </c>
      <c r="W640" s="14">
        <f t="shared" si="182"/>
        <v>0.91666666141551245</v>
      </c>
      <c r="X640" s="14">
        <f t="shared" si="183"/>
        <v>0.91666666141551245</v>
      </c>
      <c r="Y640" s="14">
        <f t="shared" si="184"/>
        <v>8.3333338584487562E-2</v>
      </c>
      <c r="Z640" s="14">
        <f t="shared" si="185"/>
        <v>1</v>
      </c>
    </row>
    <row r="641" spans="1:26" ht="78" outlineLevel="2" x14ac:dyDescent="0.35">
      <c r="A641" s="9" t="s">
        <v>326</v>
      </c>
      <c r="B641" s="9" t="s">
        <v>30</v>
      </c>
      <c r="C641" s="9" t="s">
        <v>139</v>
      </c>
      <c r="D641" s="9" t="s">
        <v>140</v>
      </c>
      <c r="E641" s="9" t="s">
        <v>182</v>
      </c>
      <c r="F641" s="10" t="s">
        <v>34</v>
      </c>
      <c r="G641" s="9">
        <v>1310</v>
      </c>
      <c r="H641" s="9">
        <v>3460</v>
      </c>
      <c r="I641" s="11" t="s">
        <v>345</v>
      </c>
      <c r="J641" s="12">
        <v>100000000</v>
      </c>
      <c r="K641" s="12">
        <v>100000000</v>
      </c>
      <c r="L641" s="12">
        <v>0</v>
      </c>
      <c r="M641" s="13">
        <f t="shared" ref="M641:M672" si="186">+K641</f>
        <v>100000000</v>
      </c>
      <c r="N641" s="12">
        <v>0</v>
      </c>
      <c r="O641" s="12">
        <v>0</v>
      </c>
      <c r="P641" s="12">
        <v>0</v>
      </c>
      <c r="Q641" s="12">
        <v>100000000</v>
      </c>
      <c r="R641" s="12">
        <v>100000000</v>
      </c>
      <c r="S641" s="12">
        <v>0</v>
      </c>
      <c r="T641" s="12">
        <v>0</v>
      </c>
      <c r="U641" s="12">
        <v>0</v>
      </c>
      <c r="V641" s="13">
        <f t="shared" ref="V641:V672" si="187">+M641-N641-O641-P641-Q641</f>
        <v>0</v>
      </c>
      <c r="W641" s="14">
        <f t="shared" si="182"/>
        <v>1</v>
      </c>
      <c r="X641" s="14">
        <f t="shared" si="183"/>
        <v>1</v>
      </c>
      <c r="Y641" s="14">
        <f t="shared" si="184"/>
        <v>0</v>
      </c>
      <c r="Z641" s="14">
        <f t="shared" si="185"/>
        <v>1</v>
      </c>
    </row>
    <row r="642" spans="1:26" ht="104" outlineLevel="2" x14ac:dyDescent="0.35">
      <c r="A642" s="9" t="s">
        <v>326</v>
      </c>
      <c r="B642" s="9" t="s">
        <v>30</v>
      </c>
      <c r="C642" s="9" t="s">
        <v>139</v>
      </c>
      <c r="D642" s="9" t="s">
        <v>140</v>
      </c>
      <c r="E642" s="9" t="s">
        <v>346</v>
      </c>
      <c r="F642" s="10" t="s">
        <v>34</v>
      </c>
      <c r="G642" s="9">
        <v>1310</v>
      </c>
      <c r="H642" s="9">
        <v>3460</v>
      </c>
      <c r="I642" s="11" t="s">
        <v>347</v>
      </c>
      <c r="J642" s="12">
        <v>100000000</v>
      </c>
      <c r="K642" s="12">
        <v>87806631.620000005</v>
      </c>
      <c r="L642" s="12">
        <v>0</v>
      </c>
      <c r="M642" s="13">
        <f t="shared" si="186"/>
        <v>87806631.620000005</v>
      </c>
      <c r="N642" s="12">
        <v>0</v>
      </c>
      <c r="O642" s="12">
        <v>51484834.520000003</v>
      </c>
      <c r="P642" s="12">
        <v>0</v>
      </c>
      <c r="Q642" s="12">
        <v>36321797.100000001</v>
      </c>
      <c r="R642" s="12">
        <v>36321797.100000001</v>
      </c>
      <c r="S642" s="12">
        <v>0</v>
      </c>
      <c r="T642" s="12">
        <v>0</v>
      </c>
      <c r="U642" s="12">
        <v>0</v>
      </c>
      <c r="V642" s="13">
        <f t="shared" si="187"/>
        <v>0</v>
      </c>
      <c r="W642" s="14">
        <f t="shared" si="182"/>
        <v>0.41365665018548403</v>
      </c>
      <c r="X642" s="14">
        <f t="shared" si="183"/>
        <v>0.41365665018548403</v>
      </c>
      <c r="Y642" s="14">
        <f t="shared" si="184"/>
        <v>0.58634334981451597</v>
      </c>
      <c r="Z642" s="14">
        <f t="shared" si="185"/>
        <v>1</v>
      </c>
    </row>
    <row r="643" spans="1:26" ht="130" outlineLevel="2" x14ac:dyDescent="0.35">
      <c r="A643" s="9" t="s">
        <v>326</v>
      </c>
      <c r="B643" s="9" t="s">
        <v>30</v>
      </c>
      <c r="C643" s="9" t="s">
        <v>139</v>
      </c>
      <c r="D643" s="9" t="s">
        <v>140</v>
      </c>
      <c r="E643" s="9" t="s">
        <v>186</v>
      </c>
      <c r="F643" s="10" t="s">
        <v>34</v>
      </c>
      <c r="G643" s="9">
        <v>1310</v>
      </c>
      <c r="H643" s="9">
        <v>3460</v>
      </c>
      <c r="I643" s="11" t="s">
        <v>348</v>
      </c>
      <c r="J643" s="12">
        <v>1617495395</v>
      </c>
      <c r="K643" s="12">
        <v>1617495395</v>
      </c>
      <c r="L643" s="12">
        <v>0</v>
      </c>
      <c r="M643" s="13">
        <f t="shared" si="186"/>
        <v>1617495395</v>
      </c>
      <c r="N643" s="12">
        <v>0</v>
      </c>
      <c r="O643" s="12">
        <v>134791293</v>
      </c>
      <c r="P643" s="12">
        <v>0</v>
      </c>
      <c r="Q643" s="12">
        <v>1482704102</v>
      </c>
      <c r="R643" s="12">
        <v>1482704102</v>
      </c>
      <c r="S643" s="12">
        <v>0</v>
      </c>
      <c r="T643" s="12">
        <v>0</v>
      </c>
      <c r="U643" s="12">
        <v>0</v>
      </c>
      <c r="V643" s="13">
        <f t="shared" si="187"/>
        <v>0</v>
      </c>
      <c r="W643" s="14">
        <f t="shared" si="182"/>
        <v>0.91666666043274891</v>
      </c>
      <c r="X643" s="14">
        <f t="shared" si="183"/>
        <v>0.91666666043274891</v>
      </c>
      <c r="Y643" s="14">
        <f t="shared" si="184"/>
        <v>8.3333339567251127E-2</v>
      </c>
      <c r="Z643" s="14">
        <f t="shared" si="185"/>
        <v>1</v>
      </c>
    </row>
    <row r="644" spans="1:26" ht="65" outlineLevel="2" x14ac:dyDescent="0.35">
      <c r="A644" s="9" t="s">
        <v>326</v>
      </c>
      <c r="B644" s="9" t="s">
        <v>30</v>
      </c>
      <c r="C644" s="9" t="s">
        <v>139</v>
      </c>
      <c r="D644" s="9" t="s">
        <v>140</v>
      </c>
      <c r="E644" s="9" t="s">
        <v>164</v>
      </c>
      <c r="F644" s="10" t="s">
        <v>34</v>
      </c>
      <c r="G644" s="9">
        <v>1310</v>
      </c>
      <c r="H644" s="9">
        <v>3460</v>
      </c>
      <c r="I644" s="11" t="s">
        <v>349</v>
      </c>
      <c r="J644" s="12">
        <v>50000000</v>
      </c>
      <c r="K644" s="12">
        <v>78246601</v>
      </c>
      <c r="L644" s="12">
        <v>0</v>
      </c>
      <c r="M644" s="13">
        <f t="shared" si="186"/>
        <v>78246601</v>
      </c>
      <c r="N644" s="12">
        <v>0</v>
      </c>
      <c r="O644" s="12">
        <v>13130890.25</v>
      </c>
      <c r="P644" s="12">
        <v>0</v>
      </c>
      <c r="Q644" s="12">
        <v>65115710.75</v>
      </c>
      <c r="R644" s="12">
        <v>65115710.75</v>
      </c>
      <c r="S644" s="12">
        <v>0</v>
      </c>
      <c r="T644" s="12">
        <v>0</v>
      </c>
      <c r="U644" s="12">
        <v>0</v>
      </c>
      <c r="V644" s="13">
        <f t="shared" si="187"/>
        <v>0</v>
      </c>
      <c r="W644" s="14">
        <f t="shared" si="182"/>
        <v>0.832185806384101</v>
      </c>
      <c r="X644" s="14">
        <f t="shared" si="183"/>
        <v>0.832185806384101</v>
      </c>
      <c r="Y644" s="14">
        <f t="shared" si="184"/>
        <v>0.16781419361589905</v>
      </c>
      <c r="Z644" s="14">
        <f t="shared" si="185"/>
        <v>1</v>
      </c>
    </row>
    <row r="645" spans="1:26" ht="78" outlineLevel="2" x14ac:dyDescent="0.35">
      <c r="A645" s="9" t="s">
        <v>356</v>
      </c>
      <c r="B645" s="9" t="s">
        <v>267</v>
      </c>
      <c r="C645" s="9" t="s">
        <v>139</v>
      </c>
      <c r="D645" s="9" t="s">
        <v>140</v>
      </c>
      <c r="E645" s="9" t="s">
        <v>54</v>
      </c>
      <c r="F645" s="10" t="s">
        <v>34</v>
      </c>
      <c r="G645" s="9">
        <v>1310</v>
      </c>
      <c r="H645" s="9">
        <v>3410</v>
      </c>
      <c r="I645" s="11" t="s">
        <v>141</v>
      </c>
      <c r="J645" s="12">
        <v>894857755</v>
      </c>
      <c r="K645" s="12">
        <v>773857755</v>
      </c>
      <c r="L645" s="12">
        <v>0</v>
      </c>
      <c r="M645" s="13">
        <f t="shared" si="186"/>
        <v>773857755</v>
      </c>
      <c r="N645" s="12">
        <v>0</v>
      </c>
      <c r="O645" s="12">
        <v>203906996.81999999</v>
      </c>
      <c r="P645" s="12">
        <v>0</v>
      </c>
      <c r="Q645" s="12">
        <v>569950758.17999995</v>
      </c>
      <c r="R645" s="12">
        <v>569950758.17999995</v>
      </c>
      <c r="S645" s="12">
        <v>0</v>
      </c>
      <c r="T645" s="12">
        <v>0</v>
      </c>
      <c r="U645" s="12">
        <v>0</v>
      </c>
      <c r="V645" s="13">
        <f t="shared" si="187"/>
        <v>0</v>
      </c>
      <c r="W645" s="14">
        <f t="shared" si="182"/>
        <v>0.7365058429633492</v>
      </c>
      <c r="X645" s="14">
        <f t="shared" si="183"/>
        <v>0.7365058429633492</v>
      </c>
      <c r="Y645" s="14">
        <f t="shared" si="184"/>
        <v>0.26349415703665074</v>
      </c>
      <c r="Z645" s="14">
        <f t="shared" si="185"/>
        <v>1</v>
      </c>
    </row>
    <row r="646" spans="1:26" ht="78" outlineLevel="2" x14ac:dyDescent="0.35">
      <c r="A646" s="9" t="s">
        <v>356</v>
      </c>
      <c r="B646" s="9" t="s">
        <v>267</v>
      </c>
      <c r="C646" s="9" t="s">
        <v>139</v>
      </c>
      <c r="D646" s="9" t="s">
        <v>140</v>
      </c>
      <c r="E646" s="9" t="s">
        <v>142</v>
      </c>
      <c r="F646" s="10" t="s">
        <v>34</v>
      </c>
      <c r="G646" s="9">
        <v>1310</v>
      </c>
      <c r="H646" s="9">
        <v>3410</v>
      </c>
      <c r="I646" s="11" t="s">
        <v>143</v>
      </c>
      <c r="J646" s="12">
        <v>1409600626</v>
      </c>
      <c r="K646" s="12">
        <v>1449605559</v>
      </c>
      <c r="L646" s="12">
        <v>0</v>
      </c>
      <c r="M646" s="13">
        <f t="shared" si="186"/>
        <v>1449605559</v>
      </c>
      <c r="N646" s="12">
        <v>0</v>
      </c>
      <c r="O646" s="12">
        <v>143568584.71000001</v>
      </c>
      <c r="P646" s="12">
        <v>0</v>
      </c>
      <c r="Q646" s="12">
        <v>1306036974.29</v>
      </c>
      <c r="R646" s="12">
        <v>1306036974.29</v>
      </c>
      <c r="S646" s="12">
        <v>0</v>
      </c>
      <c r="T646" s="12">
        <v>0</v>
      </c>
      <c r="U646" s="12">
        <v>0</v>
      </c>
      <c r="V646" s="13">
        <f t="shared" si="187"/>
        <v>0</v>
      </c>
      <c r="W646" s="14">
        <f t="shared" si="182"/>
        <v>0.90096024134383168</v>
      </c>
      <c r="X646" s="14">
        <f t="shared" si="183"/>
        <v>0.90096024134383168</v>
      </c>
      <c r="Y646" s="14">
        <f t="shared" si="184"/>
        <v>9.9039758656168347E-2</v>
      </c>
      <c r="Z646" s="14">
        <f t="shared" si="185"/>
        <v>1</v>
      </c>
    </row>
    <row r="647" spans="1:26" ht="130" outlineLevel="2" x14ac:dyDescent="0.35">
      <c r="A647" s="9" t="s">
        <v>356</v>
      </c>
      <c r="B647" s="9" t="s">
        <v>267</v>
      </c>
      <c r="C647" s="9" t="s">
        <v>139</v>
      </c>
      <c r="D647" s="9" t="s">
        <v>140</v>
      </c>
      <c r="E647" s="9" t="s">
        <v>275</v>
      </c>
      <c r="F647" s="10" t="s">
        <v>34</v>
      </c>
      <c r="G647" s="9">
        <v>1310</v>
      </c>
      <c r="H647" s="9">
        <v>3410</v>
      </c>
      <c r="I647" s="11" t="s">
        <v>361</v>
      </c>
      <c r="J647" s="12">
        <v>23409079198</v>
      </c>
      <c r="K647" s="12">
        <v>23083325287</v>
      </c>
      <c r="L647" s="12">
        <v>0</v>
      </c>
      <c r="M647" s="13">
        <f t="shared" si="186"/>
        <v>23083325287</v>
      </c>
      <c r="N647" s="12">
        <v>0</v>
      </c>
      <c r="O647" s="12">
        <v>2497474787.48</v>
      </c>
      <c r="P647" s="12">
        <v>0</v>
      </c>
      <c r="Q647" s="12">
        <v>20585850499.52</v>
      </c>
      <c r="R647" s="12">
        <v>20585850499.52</v>
      </c>
      <c r="S647" s="12">
        <v>0</v>
      </c>
      <c r="T647" s="12">
        <v>0</v>
      </c>
      <c r="U647" s="12">
        <v>0</v>
      </c>
      <c r="V647" s="13">
        <f t="shared" si="187"/>
        <v>0</v>
      </c>
      <c r="W647" s="14">
        <f t="shared" si="182"/>
        <v>0.89180610867678933</v>
      </c>
      <c r="X647" s="14">
        <f t="shared" si="183"/>
        <v>0.89180610867678933</v>
      </c>
      <c r="Y647" s="14">
        <f t="shared" si="184"/>
        <v>0.10819389132321072</v>
      </c>
      <c r="Z647" s="14">
        <f t="shared" si="185"/>
        <v>1</v>
      </c>
    </row>
    <row r="648" spans="1:26" ht="52" outlineLevel="2" x14ac:dyDescent="0.35">
      <c r="A648" s="9" t="s">
        <v>356</v>
      </c>
      <c r="B648" s="9" t="s">
        <v>267</v>
      </c>
      <c r="C648" s="9" t="s">
        <v>139</v>
      </c>
      <c r="D648" s="9" t="s">
        <v>140</v>
      </c>
      <c r="E648" s="9" t="s">
        <v>144</v>
      </c>
      <c r="F648" s="10" t="s">
        <v>34</v>
      </c>
      <c r="G648" s="9">
        <v>1310</v>
      </c>
      <c r="H648" s="9">
        <v>3410</v>
      </c>
      <c r="I648" s="11" t="s">
        <v>362</v>
      </c>
      <c r="J648" s="12">
        <v>7157434173</v>
      </c>
      <c r="K648" s="12">
        <v>7157465149</v>
      </c>
      <c r="L648" s="12">
        <v>0</v>
      </c>
      <c r="M648" s="13">
        <f t="shared" si="186"/>
        <v>7157465149</v>
      </c>
      <c r="N648" s="12">
        <v>0</v>
      </c>
      <c r="O648" s="12">
        <v>614571889.26999998</v>
      </c>
      <c r="P648" s="12">
        <v>0</v>
      </c>
      <c r="Q648" s="12">
        <v>6542893259.7299995</v>
      </c>
      <c r="R648" s="12">
        <v>6542893259.7299995</v>
      </c>
      <c r="S648" s="12">
        <v>0</v>
      </c>
      <c r="T648" s="12">
        <v>0</v>
      </c>
      <c r="U648" s="12">
        <v>0</v>
      </c>
      <c r="V648" s="13">
        <f t="shared" si="187"/>
        <v>0</v>
      </c>
      <c r="W648" s="14">
        <f t="shared" si="182"/>
        <v>0.9141355387031308</v>
      </c>
      <c r="X648" s="14">
        <f t="shared" si="183"/>
        <v>0.9141355387031308</v>
      </c>
      <c r="Y648" s="14">
        <f t="shared" si="184"/>
        <v>8.5864461296869102E-2</v>
      </c>
      <c r="Z648" s="14">
        <f t="shared" si="185"/>
        <v>0.99999999999999989</v>
      </c>
    </row>
    <row r="649" spans="1:26" ht="130" outlineLevel="2" x14ac:dyDescent="0.35">
      <c r="A649" s="9" t="s">
        <v>356</v>
      </c>
      <c r="B649" s="9" t="s">
        <v>267</v>
      </c>
      <c r="C649" s="9" t="s">
        <v>139</v>
      </c>
      <c r="D649" s="9" t="s">
        <v>140</v>
      </c>
      <c r="E649" s="9" t="s">
        <v>284</v>
      </c>
      <c r="F649" s="10" t="s">
        <v>34</v>
      </c>
      <c r="G649" s="9">
        <v>1310</v>
      </c>
      <c r="H649" s="9">
        <v>3410</v>
      </c>
      <c r="I649" s="11" t="s">
        <v>363</v>
      </c>
      <c r="J649" s="12">
        <v>210000000</v>
      </c>
      <c r="K649" s="12">
        <v>314917368.02999997</v>
      </c>
      <c r="L649" s="12">
        <v>0</v>
      </c>
      <c r="M649" s="13">
        <f t="shared" si="186"/>
        <v>314917368.02999997</v>
      </c>
      <c r="N649" s="12">
        <v>0</v>
      </c>
      <c r="O649" s="12">
        <v>148465759.49000001</v>
      </c>
      <c r="P649" s="12">
        <v>0</v>
      </c>
      <c r="Q649" s="12">
        <v>166451608.53999999</v>
      </c>
      <c r="R649" s="12">
        <v>166451608.53999999</v>
      </c>
      <c r="S649" s="12">
        <v>0</v>
      </c>
      <c r="T649" s="12">
        <v>0</v>
      </c>
      <c r="U649" s="12">
        <v>0</v>
      </c>
      <c r="V649" s="13">
        <f t="shared" si="187"/>
        <v>0</v>
      </c>
      <c r="W649" s="14">
        <f t="shared" si="182"/>
        <v>0.52855645778210403</v>
      </c>
      <c r="X649" s="14">
        <f t="shared" si="183"/>
        <v>0.52855645778210403</v>
      </c>
      <c r="Y649" s="14">
        <f t="shared" si="184"/>
        <v>0.47144354221789608</v>
      </c>
      <c r="Z649" s="14">
        <f t="shared" si="185"/>
        <v>1</v>
      </c>
    </row>
    <row r="650" spans="1:26" ht="130" outlineLevel="2" x14ac:dyDescent="0.35">
      <c r="A650" s="9" t="s">
        <v>356</v>
      </c>
      <c r="B650" s="9" t="s">
        <v>267</v>
      </c>
      <c r="C650" s="9" t="s">
        <v>139</v>
      </c>
      <c r="D650" s="9" t="s">
        <v>140</v>
      </c>
      <c r="E650" s="9" t="s">
        <v>364</v>
      </c>
      <c r="F650" s="10" t="s">
        <v>34</v>
      </c>
      <c r="G650" s="9">
        <v>1310</v>
      </c>
      <c r="H650" s="9">
        <v>3410</v>
      </c>
      <c r="I650" s="11" t="s">
        <v>365</v>
      </c>
      <c r="J650" s="12">
        <v>262414854</v>
      </c>
      <c r="K650" s="12">
        <v>262414854</v>
      </c>
      <c r="L650" s="12">
        <v>0</v>
      </c>
      <c r="M650" s="13">
        <f t="shared" si="186"/>
        <v>262414854</v>
      </c>
      <c r="N650" s="12">
        <v>0</v>
      </c>
      <c r="O650" s="12">
        <v>262414854</v>
      </c>
      <c r="P650" s="12">
        <v>0</v>
      </c>
      <c r="Q650" s="12">
        <v>0</v>
      </c>
      <c r="R650" s="12">
        <v>0</v>
      </c>
      <c r="S650" s="12">
        <v>0</v>
      </c>
      <c r="T650" s="12">
        <v>0</v>
      </c>
      <c r="U650" s="12">
        <v>0</v>
      </c>
      <c r="V650" s="13">
        <f t="shared" si="187"/>
        <v>0</v>
      </c>
      <c r="W650" s="14">
        <f t="shared" si="182"/>
        <v>0</v>
      </c>
      <c r="X650" s="14">
        <f t="shared" si="183"/>
        <v>0</v>
      </c>
      <c r="Y650" s="14">
        <f t="shared" si="184"/>
        <v>1</v>
      </c>
      <c r="Z650" s="14">
        <f t="shared" si="185"/>
        <v>1</v>
      </c>
    </row>
    <row r="651" spans="1:26" ht="78" outlineLevel="2" x14ac:dyDescent="0.35">
      <c r="A651" s="9" t="s">
        <v>356</v>
      </c>
      <c r="B651" s="9" t="s">
        <v>268</v>
      </c>
      <c r="C651" s="9" t="s">
        <v>139</v>
      </c>
      <c r="D651" s="9" t="s">
        <v>140</v>
      </c>
      <c r="E651" s="9" t="s">
        <v>54</v>
      </c>
      <c r="F651" s="10" t="s">
        <v>34</v>
      </c>
      <c r="G651" s="9">
        <v>1310</v>
      </c>
      <c r="H651" s="9">
        <v>3420</v>
      </c>
      <c r="I651" s="11" t="s">
        <v>141</v>
      </c>
      <c r="J651" s="12">
        <v>427297315</v>
      </c>
      <c r="K651" s="12">
        <v>399294448</v>
      </c>
      <c r="L651" s="12">
        <v>0</v>
      </c>
      <c r="M651" s="13">
        <f t="shared" si="186"/>
        <v>399294448</v>
      </c>
      <c r="N651" s="12">
        <v>0</v>
      </c>
      <c r="O651" s="12">
        <v>148987652.63</v>
      </c>
      <c r="P651" s="12">
        <v>0</v>
      </c>
      <c r="Q651" s="12">
        <v>250306795.37</v>
      </c>
      <c r="R651" s="12">
        <v>250306795.37</v>
      </c>
      <c r="S651" s="12">
        <v>0</v>
      </c>
      <c r="T651" s="12">
        <v>0</v>
      </c>
      <c r="U651" s="12">
        <v>0</v>
      </c>
      <c r="V651" s="13">
        <f t="shared" si="187"/>
        <v>0</v>
      </c>
      <c r="W651" s="14">
        <f t="shared" si="182"/>
        <v>0.62687271667248423</v>
      </c>
      <c r="X651" s="14">
        <f t="shared" si="183"/>
        <v>0.62687271667248423</v>
      </c>
      <c r="Y651" s="14">
        <f t="shared" si="184"/>
        <v>0.37312728332751571</v>
      </c>
      <c r="Z651" s="14">
        <f t="shared" si="185"/>
        <v>1</v>
      </c>
    </row>
    <row r="652" spans="1:26" ht="78" outlineLevel="2" x14ac:dyDescent="0.35">
      <c r="A652" s="9" t="s">
        <v>356</v>
      </c>
      <c r="B652" s="9" t="s">
        <v>268</v>
      </c>
      <c r="C652" s="9" t="s">
        <v>139</v>
      </c>
      <c r="D652" s="9" t="s">
        <v>140</v>
      </c>
      <c r="E652" s="9" t="s">
        <v>142</v>
      </c>
      <c r="F652" s="10" t="s">
        <v>34</v>
      </c>
      <c r="G652" s="9">
        <v>1310</v>
      </c>
      <c r="H652" s="9">
        <v>3420</v>
      </c>
      <c r="I652" s="11" t="s">
        <v>143</v>
      </c>
      <c r="J652" s="12">
        <v>680329419</v>
      </c>
      <c r="K652" s="12">
        <v>700322673</v>
      </c>
      <c r="L652" s="12">
        <v>0</v>
      </c>
      <c r="M652" s="13">
        <f t="shared" si="186"/>
        <v>700322673</v>
      </c>
      <c r="N652" s="12">
        <v>0</v>
      </c>
      <c r="O652" s="12">
        <v>61497172.799999997</v>
      </c>
      <c r="P652" s="12">
        <v>0</v>
      </c>
      <c r="Q652" s="12">
        <v>638825500.20000005</v>
      </c>
      <c r="R652" s="12">
        <v>638825500.20000005</v>
      </c>
      <c r="S652" s="12">
        <v>0</v>
      </c>
      <c r="T652" s="12">
        <v>0</v>
      </c>
      <c r="U652" s="12">
        <v>0</v>
      </c>
      <c r="V652" s="13">
        <f t="shared" si="187"/>
        <v>0</v>
      </c>
      <c r="W652" s="14">
        <f t="shared" si="182"/>
        <v>0.91218737423342</v>
      </c>
      <c r="X652" s="14">
        <f t="shared" si="183"/>
        <v>0.91218737423342</v>
      </c>
      <c r="Y652" s="14">
        <f t="shared" si="184"/>
        <v>8.7812625766580027E-2</v>
      </c>
      <c r="Z652" s="14">
        <f t="shared" si="185"/>
        <v>1</v>
      </c>
    </row>
    <row r="653" spans="1:26" ht="130" outlineLevel="2" x14ac:dyDescent="0.35">
      <c r="A653" s="9" t="s">
        <v>356</v>
      </c>
      <c r="B653" s="9" t="s">
        <v>268</v>
      </c>
      <c r="C653" s="9" t="s">
        <v>139</v>
      </c>
      <c r="D653" s="9" t="s">
        <v>140</v>
      </c>
      <c r="E653" s="9" t="s">
        <v>275</v>
      </c>
      <c r="F653" s="10" t="s">
        <v>34</v>
      </c>
      <c r="G653" s="9">
        <v>1310</v>
      </c>
      <c r="H653" s="9">
        <v>3420</v>
      </c>
      <c r="I653" s="11" t="s">
        <v>369</v>
      </c>
      <c r="J653" s="12">
        <v>5087176493</v>
      </c>
      <c r="K653" s="12">
        <v>5280148886</v>
      </c>
      <c r="L653" s="12">
        <v>0</v>
      </c>
      <c r="M653" s="13">
        <f t="shared" si="186"/>
        <v>5280148886</v>
      </c>
      <c r="N653" s="12">
        <v>0</v>
      </c>
      <c r="O653" s="12">
        <v>634618738.33000004</v>
      </c>
      <c r="P653" s="12">
        <v>0</v>
      </c>
      <c r="Q653" s="12">
        <v>4645530147.6700001</v>
      </c>
      <c r="R653" s="12">
        <v>4645530147.6700001</v>
      </c>
      <c r="S653" s="12">
        <v>0</v>
      </c>
      <c r="T653" s="12">
        <v>0</v>
      </c>
      <c r="U653" s="12">
        <v>0</v>
      </c>
      <c r="V653" s="13">
        <f t="shared" si="187"/>
        <v>0</v>
      </c>
      <c r="W653" s="14">
        <f t="shared" si="182"/>
        <v>0.87981044625225369</v>
      </c>
      <c r="X653" s="14">
        <f t="shared" si="183"/>
        <v>0.87981044625225369</v>
      </c>
      <c r="Y653" s="14">
        <f t="shared" si="184"/>
        <v>0.12018955374774636</v>
      </c>
      <c r="Z653" s="14">
        <f t="shared" si="185"/>
        <v>1</v>
      </c>
    </row>
    <row r="654" spans="1:26" ht="52" outlineLevel="2" x14ac:dyDescent="0.35">
      <c r="A654" s="9" t="s">
        <v>356</v>
      </c>
      <c r="B654" s="9" t="s">
        <v>268</v>
      </c>
      <c r="C654" s="9" t="s">
        <v>139</v>
      </c>
      <c r="D654" s="9" t="s">
        <v>140</v>
      </c>
      <c r="E654" s="9" t="s">
        <v>144</v>
      </c>
      <c r="F654" s="10" t="s">
        <v>34</v>
      </c>
      <c r="G654" s="9">
        <v>1310</v>
      </c>
      <c r="H654" s="9">
        <v>3420</v>
      </c>
      <c r="I654" s="11" t="s">
        <v>145</v>
      </c>
      <c r="J654" s="12">
        <v>3845171438</v>
      </c>
      <c r="K654" s="12">
        <v>3845132573</v>
      </c>
      <c r="L654" s="12">
        <v>0</v>
      </c>
      <c r="M654" s="13">
        <f t="shared" si="186"/>
        <v>3845132573</v>
      </c>
      <c r="N654" s="12">
        <v>0</v>
      </c>
      <c r="O654" s="12">
        <v>727436299.02999997</v>
      </c>
      <c r="P654" s="12">
        <v>0</v>
      </c>
      <c r="Q654" s="12">
        <v>3117696273.9699998</v>
      </c>
      <c r="R654" s="12">
        <v>3117696273.9699998</v>
      </c>
      <c r="S654" s="12">
        <v>0</v>
      </c>
      <c r="T654" s="12">
        <v>0</v>
      </c>
      <c r="U654" s="12">
        <v>0</v>
      </c>
      <c r="V654" s="13">
        <f t="shared" si="187"/>
        <v>0</v>
      </c>
      <c r="W654" s="14">
        <f t="shared" si="182"/>
        <v>0.81081632811883797</v>
      </c>
      <c r="X654" s="14">
        <f t="shared" si="183"/>
        <v>0.81081632811883797</v>
      </c>
      <c r="Y654" s="14">
        <f t="shared" si="184"/>
        <v>0.18918367188116195</v>
      </c>
      <c r="Z654" s="14">
        <f t="shared" si="185"/>
        <v>0.99999999999999989</v>
      </c>
    </row>
    <row r="655" spans="1:26" ht="143" outlineLevel="2" x14ac:dyDescent="0.35">
      <c r="A655" s="9" t="s">
        <v>356</v>
      </c>
      <c r="B655" s="9" t="s">
        <v>268</v>
      </c>
      <c r="C655" s="9" t="s">
        <v>139</v>
      </c>
      <c r="D655" s="9" t="s">
        <v>140</v>
      </c>
      <c r="E655" s="9" t="s">
        <v>284</v>
      </c>
      <c r="F655" s="10" t="s">
        <v>34</v>
      </c>
      <c r="G655" s="9">
        <v>1310</v>
      </c>
      <c r="H655" s="9">
        <v>3420</v>
      </c>
      <c r="I655" s="11" t="s">
        <v>370</v>
      </c>
      <c r="J655" s="12">
        <v>250000000</v>
      </c>
      <c r="K655" s="12">
        <v>352678457.99000001</v>
      </c>
      <c r="L655" s="12">
        <v>0</v>
      </c>
      <c r="M655" s="13">
        <f t="shared" si="186"/>
        <v>352678457.99000001</v>
      </c>
      <c r="N655" s="12">
        <v>0</v>
      </c>
      <c r="O655" s="12">
        <v>82873382.989999995</v>
      </c>
      <c r="P655" s="12">
        <v>0</v>
      </c>
      <c r="Q655" s="12">
        <v>269805075</v>
      </c>
      <c r="R655" s="12">
        <v>269805075</v>
      </c>
      <c r="S655" s="12">
        <v>0</v>
      </c>
      <c r="T655" s="12">
        <v>0</v>
      </c>
      <c r="U655" s="12">
        <v>0</v>
      </c>
      <c r="V655" s="13">
        <f t="shared" si="187"/>
        <v>0</v>
      </c>
      <c r="W655" s="14">
        <f t="shared" si="182"/>
        <v>0.76501716758569405</v>
      </c>
      <c r="X655" s="14">
        <f t="shared" si="183"/>
        <v>0.76501716758569405</v>
      </c>
      <c r="Y655" s="14">
        <f t="shared" si="184"/>
        <v>0.2349828324143059</v>
      </c>
      <c r="Z655" s="14">
        <f t="shared" si="185"/>
        <v>1</v>
      </c>
    </row>
    <row r="656" spans="1:26" ht="52" outlineLevel="2" x14ac:dyDescent="0.35">
      <c r="A656" s="9" t="s">
        <v>356</v>
      </c>
      <c r="B656" s="9" t="s">
        <v>268</v>
      </c>
      <c r="C656" s="9" t="s">
        <v>139</v>
      </c>
      <c r="D656" s="9" t="s">
        <v>140</v>
      </c>
      <c r="E656" s="9" t="s">
        <v>364</v>
      </c>
      <c r="F656" s="10" t="s">
        <v>34</v>
      </c>
      <c r="G656" s="9">
        <v>1310</v>
      </c>
      <c r="H656" s="9">
        <v>3420</v>
      </c>
      <c r="I656" s="11" t="s">
        <v>371</v>
      </c>
      <c r="J656" s="12">
        <v>273990651</v>
      </c>
      <c r="K656" s="12">
        <v>273990651</v>
      </c>
      <c r="L656" s="12">
        <v>0</v>
      </c>
      <c r="M656" s="13">
        <f t="shared" si="186"/>
        <v>273990651</v>
      </c>
      <c r="N656" s="12">
        <v>0</v>
      </c>
      <c r="O656" s="12">
        <v>19570760</v>
      </c>
      <c r="P656" s="12">
        <v>0</v>
      </c>
      <c r="Q656" s="12">
        <v>254419891</v>
      </c>
      <c r="R656" s="12">
        <v>243221834.91999999</v>
      </c>
      <c r="S656" s="12">
        <v>0</v>
      </c>
      <c r="T656" s="12">
        <v>0</v>
      </c>
      <c r="U656" s="12">
        <v>0</v>
      </c>
      <c r="V656" s="13">
        <f t="shared" si="187"/>
        <v>0</v>
      </c>
      <c r="W656" s="14">
        <f t="shared" si="182"/>
        <v>0.92857143143909682</v>
      </c>
      <c r="X656" s="14">
        <f t="shared" si="183"/>
        <v>0.92857143143909682</v>
      </c>
      <c r="Y656" s="14">
        <f t="shared" si="184"/>
        <v>7.1428568560903197E-2</v>
      </c>
      <c r="Z656" s="14">
        <f t="shared" si="185"/>
        <v>1</v>
      </c>
    </row>
    <row r="657" spans="1:26" ht="65" outlineLevel="2" x14ac:dyDescent="0.35">
      <c r="A657" s="9" t="s">
        <v>356</v>
      </c>
      <c r="B657" s="9" t="s">
        <v>268</v>
      </c>
      <c r="C657" s="9" t="s">
        <v>139</v>
      </c>
      <c r="D657" s="9" t="s">
        <v>140</v>
      </c>
      <c r="E657" s="9" t="s">
        <v>372</v>
      </c>
      <c r="F657" s="10" t="s">
        <v>34</v>
      </c>
      <c r="G657" s="9">
        <v>1310</v>
      </c>
      <c r="H657" s="9">
        <v>3420</v>
      </c>
      <c r="I657" s="11" t="s">
        <v>373</v>
      </c>
      <c r="J657" s="12">
        <v>246722013</v>
      </c>
      <c r="K657" s="12">
        <v>246722013</v>
      </c>
      <c r="L657" s="12">
        <v>0</v>
      </c>
      <c r="M657" s="13">
        <f t="shared" si="186"/>
        <v>246722013</v>
      </c>
      <c r="N657" s="12">
        <v>0</v>
      </c>
      <c r="O657" s="12">
        <v>17623000</v>
      </c>
      <c r="P657" s="12">
        <v>0</v>
      </c>
      <c r="Q657" s="12">
        <v>229099013</v>
      </c>
      <c r="R657" s="12">
        <v>217462115.19999999</v>
      </c>
      <c r="S657" s="12">
        <v>0</v>
      </c>
      <c r="T657" s="12">
        <v>0</v>
      </c>
      <c r="U657" s="12">
        <v>0</v>
      </c>
      <c r="V657" s="13">
        <f t="shared" si="187"/>
        <v>0</v>
      </c>
      <c r="W657" s="14">
        <f t="shared" si="182"/>
        <v>0.9285714323350629</v>
      </c>
      <c r="X657" s="14">
        <f t="shared" si="183"/>
        <v>0.9285714323350629</v>
      </c>
      <c r="Y657" s="14">
        <f t="shared" si="184"/>
        <v>7.1428567664937131E-2</v>
      </c>
      <c r="Z657" s="14">
        <f t="shared" si="185"/>
        <v>1</v>
      </c>
    </row>
    <row r="658" spans="1:26" ht="52" outlineLevel="2" x14ac:dyDescent="0.35">
      <c r="A658" s="9" t="s">
        <v>356</v>
      </c>
      <c r="B658" s="9" t="s">
        <v>268</v>
      </c>
      <c r="C658" s="9" t="s">
        <v>139</v>
      </c>
      <c r="D658" s="9" t="s">
        <v>140</v>
      </c>
      <c r="E658" s="9" t="s">
        <v>150</v>
      </c>
      <c r="F658" s="10" t="s">
        <v>34</v>
      </c>
      <c r="G658" s="9">
        <v>1310</v>
      </c>
      <c r="H658" s="9">
        <v>3420</v>
      </c>
      <c r="I658" s="11" t="s">
        <v>374</v>
      </c>
      <c r="J658" s="12">
        <v>221482815</v>
      </c>
      <c r="K658" s="12">
        <v>221482815</v>
      </c>
      <c r="L658" s="12">
        <v>0</v>
      </c>
      <c r="M658" s="13">
        <f t="shared" si="186"/>
        <v>221482815</v>
      </c>
      <c r="N658" s="12">
        <v>0</v>
      </c>
      <c r="O658" s="12">
        <v>21894781.379999999</v>
      </c>
      <c r="P658" s="12">
        <v>0</v>
      </c>
      <c r="Q658" s="12">
        <v>199588033.62</v>
      </c>
      <c r="R658" s="12">
        <v>191047519.62</v>
      </c>
      <c r="S658" s="12">
        <v>0</v>
      </c>
      <c r="T658" s="12">
        <v>0</v>
      </c>
      <c r="U658" s="12">
        <v>0</v>
      </c>
      <c r="V658" s="13">
        <f t="shared" si="187"/>
        <v>0</v>
      </c>
      <c r="W658" s="14">
        <f t="shared" si="182"/>
        <v>0.90114455886791944</v>
      </c>
      <c r="X658" s="14">
        <f t="shared" si="183"/>
        <v>0.90114455886791944</v>
      </c>
      <c r="Y658" s="14">
        <f t="shared" si="184"/>
        <v>9.8855441132080599E-2</v>
      </c>
      <c r="Z658" s="14">
        <f t="shared" si="185"/>
        <v>1</v>
      </c>
    </row>
    <row r="659" spans="1:26" ht="65" outlineLevel="2" x14ac:dyDescent="0.35">
      <c r="A659" s="9" t="s">
        <v>356</v>
      </c>
      <c r="B659" s="9" t="s">
        <v>268</v>
      </c>
      <c r="C659" s="9" t="s">
        <v>139</v>
      </c>
      <c r="D659" s="9" t="s">
        <v>140</v>
      </c>
      <c r="E659" s="9" t="s">
        <v>375</v>
      </c>
      <c r="F659" s="10" t="s">
        <v>34</v>
      </c>
      <c r="G659" s="9">
        <v>1310</v>
      </c>
      <c r="H659" s="9">
        <v>3420</v>
      </c>
      <c r="I659" s="11" t="s">
        <v>376</v>
      </c>
      <c r="J659" s="12">
        <v>229705246</v>
      </c>
      <c r="K659" s="12">
        <v>229705246</v>
      </c>
      <c r="L659" s="12">
        <v>0</v>
      </c>
      <c r="M659" s="13">
        <f t="shared" si="186"/>
        <v>229705246</v>
      </c>
      <c r="N659" s="12">
        <v>0</v>
      </c>
      <c r="O659" s="12">
        <v>16407517</v>
      </c>
      <c r="P659" s="12">
        <v>0</v>
      </c>
      <c r="Q659" s="12">
        <v>213297729</v>
      </c>
      <c r="R659" s="12">
        <v>205507828.41999999</v>
      </c>
      <c r="S659" s="12">
        <v>0</v>
      </c>
      <c r="T659" s="12">
        <v>0</v>
      </c>
      <c r="U659" s="12">
        <v>0</v>
      </c>
      <c r="V659" s="13">
        <f t="shared" si="187"/>
        <v>0</v>
      </c>
      <c r="W659" s="14">
        <f t="shared" si="182"/>
        <v>0.92857143105908868</v>
      </c>
      <c r="X659" s="14">
        <f t="shared" si="183"/>
        <v>0.92857143105908868</v>
      </c>
      <c r="Y659" s="14">
        <f t="shared" si="184"/>
        <v>7.1428568940911347E-2</v>
      </c>
      <c r="Z659" s="14">
        <f t="shared" si="185"/>
        <v>1</v>
      </c>
    </row>
    <row r="660" spans="1:26" ht="65" outlineLevel="2" x14ac:dyDescent="0.35">
      <c r="A660" s="9" t="s">
        <v>356</v>
      </c>
      <c r="B660" s="9" t="s">
        <v>268</v>
      </c>
      <c r="C660" s="9" t="s">
        <v>139</v>
      </c>
      <c r="D660" s="9" t="s">
        <v>140</v>
      </c>
      <c r="E660" s="9" t="s">
        <v>152</v>
      </c>
      <c r="F660" s="10" t="s">
        <v>34</v>
      </c>
      <c r="G660" s="9">
        <v>1310</v>
      </c>
      <c r="H660" s="9">
        <v>3420</v>
      </c>
      <c r="I660" s="11" t="s">
        <v>377</v>
      </c>
      <c r="J660" s="12">
        <v>196776853</v>
      </c>
      <c r="K660" s="12">
        <v>196776853</v>
      </c>
      <c r="L660" s="12">
        <v>0</v>
      </c>
      <c r="M660" s="13">
        <f t="shared" si="186"/>
        <v>196776853</v>
      </c>
      <c r="N660" s="12">
        <v>0</v>
      </c>
      <c r="O660" s="12">
        <v>25875483.469999999</v>
      </c>
      <c r="P660" s="12">
        <v>0</v>
      </c>
      <c r="Q660" s="12">
        <v>170901369.53</v>
      </c>
      <c r="R660" s="12">
        <v>163762173.53</v>
      </c>
      <c r="S660" s="12">
        <v>0</v>
      </c>
      <c r="T660" s="12">
        <v>0</v>
      </c>
      <c r="U660" s="12">
        <v>0</v>
      </c>
      <c r="V660" s="13">
        <f t="shared" si="187"/>
        <v>0</v>
      </c>
      <c r="W660" s="14">
        <f t="shared" si="182"/>
        <v>0.86850341859060021</v>
      </c>
      <c r="X660" s="14">
        <f t="shared" si="183"/>
        <v>0.86850341859060021</v>
      </c>
      <c r="Y660" s="14">
        <f t="shared" si="184"/>
        <v>0.13149658140939982</v>
      </c>
      <c r="Z660" s="14">
        <f t="shared" si="185"/>
        <v>1</v>
      </c>
    </row>
    <row r="661" spans="1:26" ht="78" outlineLevel="2" x14ac:dyDescent="0.35">
      <c r="A661" s="9" t="s">
        <v>356</v>
      </c>
      <c r="B661" s="9" t="s">
        <v>268</v>
      </c>
      <c r="C661" s="9" t="s">
        <v>139</v>
      </c>
      <c r="D661" s="9" t="s">
        <v>140</v>
      </c>
      <c r="E661" s="9" t="s">
        <v>378</v>
      </c>
      <c r="F661" s="10" t="s">
        <v>34</v>
      </c>
      <c r="G661" s="9">
        <v>1310</v>
      </c>
      <c r="H661" s="9">
        <v>3420</v>
      </c>
      <c r="I661" s="11" t="s">
        <v>379</v>
      </c>
      <c r="J661" s="12">
        <v>296262537</v>
      </c>
      <c r="K661" s="12">
        <v>296262537</v>
      </c>
      <c r="L661" s="12">
        <v>0</v>
      </c>
      <c r="M661" s="13">
        <f t="shared" si="186"/>
        <v>296262537</v>
      </c>
      <c r="N661" s="12">
        <v>0</v>
      </c>
      <c r="O661" s="12">
        <v>21161609</v>
      </c>
      <c r="P661" s="12">
        <v>0</v>
      </c>
      <c r="Q661" s="12">
        <v>275100928</v>
      </c>
      <c r="R661" s="12">
        <v>267532575.69</v>
      </c>
      <c r="S661" s="12">
        <v>0</v>
      </c>
      <c r="T661" s="12">
        <v>0</v>
      </c>
      <c r="U661" s="12">
        <v>0</v>
      </c>
      <c r="V661" s="13">
        <f t="shared" si="187"/>
        <v>0</v>
      </c>
      <c r="W661" s="14">
        <f t="shared" si="182"/>
        <v>0.92857143122351649</v>
      </c>
      <c r="X661" s="14">
        <f t="shared" si="183"/>
        <v>0.92857143122351649</v>
      </c>
      <c r="Y661" s="14">
        <f t="shared" si="184"/>
        <v>7.1428568776483542E-2</v>
      </c>
      <c r="Z661" s="14">
        <f t="shared" si="185"/>
        <v>1</v>
      </c>
    </row>
    <row r="662" spans="1:26" ht="52" outlineLevel="2" x14ac:dyDescent="0.35">
      <c r="A662" s="9" t="s">
        <v>356</v>
      </c>
      <c r="B662" s="9" t="s">
        <v>268</v>
      </c>
      <c r="C662" s="9" t="s">
        <v>139</v>
      </c>
      <c r="D662" s="9" t="s">
        <v>140</v>
      </c>
      <c r="E662" s="9" t="s">
        <v>154</v>
      </c>
      <c r="F662" s="10" t="s">
        <v>34</v>
      </c>
      <c r="G662" s="9">
        <v>1310</v>
      </c>
      <c r="H662" s="9">
        <v>3420</v>
      </c>
      <c r="I662" s="11" t="s">
        <v>380</v>
      </c>
      <c r="J662" s="12">
        <v>246740537</v>
      </c>
      <c r="K662" s="12">
        <v>246740537</v>
      </c>
      <c r="L662" s="12">
        <v>0</v>
      </c>
      <c r="M662" s="13">
        <f t="shared" si="186"/>
        <v>246740537</v>
      </c>
      <c r="N662" s="12">
        <v>0</v>
      </c>
      <c r="O662" s="12">
        <v>17624324</v>
      </c>
      <c r="P662" s="12">
        <v>0</v>
      </c>
      <c r="Q662" s="12">
        <v>229116213</v>
      </c>
      <c r="R662" s="12">
        <v>221116213</v>
      </c>
      <c r="S662" s="12">
        <v>0</v>
      </c>
      <c r="T662" s="12">
        <v>0</v>
      </c>
      <c r="U662" s="12">
        <v>0</v>
      </c>
      <c r="V662" s="13">
        <f t="shared" si="187"/>
        <v>0</v>
      </c>
      <c r="W662" s="14">
        <f t="shared" si="182"/>
        <v>0.92857142886091715</v>
      </c>
      <c r="X662" s="14">
        <f t="shared" si="183"/>
        <v>0.92857142886091715</v>
      </c>
      <c r="Y662" s="14">
        <f t="shared" si="184"/>
        <v>7.1428571139082839E-2</v>
      </c>
      <c r="Z662" s="14">
        <f t="shared" si="185"/>
        <v>1</v>
      </c>
    </row>
    <row r="663" spans="1:26" ht="78" outlineLevel="2" x14ac:dyDescent="0.35">
      <c r="A663" s="9" t="s">
        <v>356</v>
      </c>
      <c r="B663" s="9" t="s">
        <v>268</v>
      </c>
      <c r="C663" s="9" t="s">
        <v>139</v>
      </c>
      <c r="D663" s="9" t="s">
        <v>140</v>
      </c>
      <c r="E663" s="9" t="s">
        <v>381</v>
      </c>
      <c r="F663" s="10" t="s">
        <v>34</v>
      </c>
      <c r="G663" s="9">
        <v>1310</v>
      </c>
      <c r="H663" s="9">
        <v>3420</v>
      </c>
      <c r="I663" s="11" t="s">
        <v>382</v>
      </c>
      <c r="J663" s="12">
        <v>365209450</v>
      </c>
      <c r="K663" s="12">
        <v>365209450</v>
      </c>
      <c r="L663" s="12">
        <v>0</v>
      </c>
      <c r="M663" s="13">
        <f t="shared" si="186"/>
        <v>365209450</v>
      </c>
      <c r="N663" s="12">
        <v>0</v>
      </c>
      <c r="O663" s="12">
        <v>36172778</v>
      </c>
      <c r="P663" s="12">
        <v>0</v>
      </c>
      <c r="Q663" s="12">
        <v>329036672</v>
      </c>
      <c r="R663" s="12">
        <v>313036672</v>
      </c>
      <c r="S663" s="12">
        <v>0</v>
      </c>
      <c r="T663" s="12">
        <v>0</v>
      </c>
      <c r="U663" s="12">
        <v>0</v>
      </c>
      <c r="V663" s="13">
        <f t="shared" si="187"/>
        <v>0</v>
      </c>
      <c r="W663" s="14">
        <f t="shared" si="182"/>
        <v>0.90095333513412645</v>
      </c>
      <c r="X663" s="14">
        <f t="shared" si="183"/>
        <v>0.90095333513412645</v>
      </c>
      <c r="Y663" s="14">
        <f t="shared" si="184"/>
        <v>9.9046664865873546E-2</v>
      </c>
      <c r="Z663" s="14">
        <f t="shared" si="185"/>
        <v>1</v>
      </c>
    </row>
    <row r="664" spans="1:26" ht="104" outlineLevel="2" x14ac:dyDescent="0.35">
      <c r="A664" s="9" t="s">
        <v>356</v>
      </c>
      <c r="B664" s="9" t="s">
        <v>268</v>
      </c>
      <c r="C664" s="9" t="s">
        <v>139</v>
      </c>
      <c r="D664" s="9" t="s">
        <v>140</v>
      </c>
      <c r="E664" s="9" t="s">
        <v>156</v>
      </c>
      <c r="F664" s="10" t="s">
        <v>34</v>
      </c>
      <c r="G664" s="9">
        <v>1310</v>
      </c>
      <c r="H664" s="9">
        <v>3420</v>
      </c>
      <c r="I664" s="11" t="s">
        <v>383</v>
      </c>
      <c r="J664" s="12">
        <v>178255583</v>
      </c>
      <c r="K664" s="12">
        <v>178255583</v>
      </c>
      <c r="L664" s="12">
        <v>0</v>
      </c>
      <c r="M664" s="13">
        <f t="shared" si="186"/>
        <v>178255583</v>
      </c>
      <c r="N664" s="12">
        <v>0</v>
      </c>
      <c r="O664" s="12">
        <v>12732541</v>
      </c>
      <c r="P664" s="12">
        <v>0</v>
      </c>
      <c r="Q664" s="12">
        <v>165523042</v>
      </c>
      <c r="R664" s="12">
        <v>152790501</v>
      </c>
      <c r="S664" s="12">
        <v>0</v>
      </c>
      <c r="T664" s="12">
        <v>0</v>
      </c>
      <c r="U664" s="12">
        <v>0</v>
      </c>
      <c r="V664" s="13">
        <f t="shared" si="187"/>
        <v>0</v>
      </c>
      <c r="W664" s="14">
        <f t="shared" si="182"/>
        <v>0.92857143217780735</v>
      </c>
      <c r="X664" s="14">
        <f t="shared" si="183"/>
        <v>0.92857143217780735</v>
      </c>
      <c r="Y664" s="14">
        <f t="shared" si="184"/>
        <v>7.1428567822192701E-2</v>
      </c>
      <c r="Z664" s="14">
        <f t="shared" si="185"/>
        <v>1</v>
      </c>
    </row>
    <row r="665" spans="1:26" ht="52" outlineLevel="2" x14ac:dyDescent="0.35">
      <c r="A665" s="9" t="s">
        <v>356</v>
      </c>
      <c r="B665" s="9" t="s">
        <v>268</v>
      </c>
      <c r="C665" s="9" t="s">
        <v>139</v>
      </c>
      <c r="D665" s="9" t="s">
        <v>140</v>
      </c>
      <c r="E665" s="9" t="s">
        <v>384</v>
      </c>
      <c r="F665" s="10" t="s">
        <v>34</v>
      </c>
      <c r="G665" s="9">
        <v>1310</v>
      </c>
      <c r="H665" s="9">
        <v>3420</v>
      </c>
      <c r="I665" s="11" t="s">
        <v>385</v>
      </c>
      <c r="J665" s="12">
        <v>196264334</v>
      </c>
      <c r="K665" s="12">
        <v>196264334</v>
      </c>
      <c r="L665" s="12">
        <v>0</v>
      </c>
      <c r="M665" s="13">
        <f t="shared" si="186"/>
        <v>196264334</v>
      </c>
      <c r="N665" s="12">
        <v>0</v>
      </c>
      <c r="O665" s="12">
        <v>29196608.309999999</v>
      </c>
      <c r="P665" s="12">
        <v>0</v>
      </c>
      <c r="Q665" s="12">
        <v>167067725.69</v>
      </c>
      <c r="R665" s="12">
        <v>160567725.69</v>
      </c>
      <c r="S665" s="12">
        <v>0</v>
      </c>
      <c r="T665" s="12">
        <v>0</v>
      </c>
      <c r="U665" s="12">
        <v>0</v>
      </c>
      <c r="V665" s="13">
        <f t="shared" si="187"/>
        <v>0</v>
      </c>
      <c r="W665" s="14">
        <f t="shared" si="182"/>
        <v>0.85123833905553103</v>
      </c>
      <c r="X665" s="14">
        <f t="shared" si="183"/>
        <v>0.85123833905553103</v>
      </c>
      <c r="Y665" s="14">
        <f t="shared" si="184"/>
        <v>0.14876166094446888</v>
      </c>
      <c r="Z665" s="14">
        <f t="shared" si="185"/>
        <v>0.99999999999999989</v>
      </c>
    </row>
    <row r="666" spans="1:26" ht="65" outlineLevel="2" x14ac:dyDescent="0.35">
      <c r="A666" s="9" t="s">
        <v>356</v>
      </c>
      <c r="B666" s="9" t="s">
        <v>268</v>
      </c>
      <c r="C666" s="9" t="s">
        <v>139</v>
      </c>
      <c r="D666" s="9" t="s">
        <v>140</v>
      </c>
      <c r="E666" s="9" t="s">
        <v>158</v>
      </c>
      <c r="F666" s="10" t="s">
        <v>34</v>
      </c>
      <c r="G666" s="9">
        <v>1310</v>
      </c>
      <c r="H666" s="9">
        <v>3420</v>
      </c>
      <c r="I666" s="11" t="s">
        <v>386</v>
      </c>
      <c r="J666" s="12">
        <v>173290162</v>
      </c>
      <c r="K666" s="12">
        <v>173290162</v>
      </c>
      <c r="L666" s="12">
        <v>0</v>
      </c>
      <c r="M666" s="13">
        <f t="shared" si="186"/>
        <v>173290162</v>
      </c>
      <c r="N666" s="12">
        <v>0</v>
      </c>
      <c r="O666" s="12">
        <v>12377868</v>
      </c>
      <c r="P666" s="12">
        <v>0</v>
      </c>
      <c r="Q666" s="12">
        <v>160912294</v>
      </c>
      <c r="R666" s="12">
        <v>154082294</v>
      </c>
      <c r="S666" s="12">
        <v>0</v>
      </c>
      <c r="T666" s="12">
        <v>0</v>
      </c>
      <c r="U666" s="12">
        <v>0</v>
      </c>
      <c r="V666" s="13">
        <f t="shared" si="187"/>
        <v>0</v>
      </c>
      <c r="W666" s="14">
        <f t="shared" si="182"/>
        <v>0.92857143269333431</v>
      </c>
      <c r="X666" s="14">
        <f t="shared" si="183"/>
        <v>0.92857143269333431</v>
      </c>
      <c r="Y666" s="14">
        <f t="shared" si="184"/>
        <v>7.1428567306665677E-2</v>
      </c>
      <c r="Z666" s="14">
        <f t="shared" si="185"/>
        <v>1</v>
      </c>
    </row>
    <row r="667" spans="1:26" ht="52" outlineLevel="2" x14ac:dyDescent="0.35">
      <c r="A667" s="9" t="s">
        <v>356</v>
      </c>
      <c r="B667" s="9" t="s">
        <v>268</v>
      </c>
      <c r="C667" s="9" t="s">
        <v>139</v>
      </c>
      <c r="D667" s="9" t="s">
        <v>140</v>
      </c>
      <c r="E667" s="9" t="s">
        <v>387</v>
      </c>
      <c r="F667" s="10" t="s">
        <v>34</v>
      </c>
      <c r="G667" s="9">
        <v>1310</v>
      </c>
      <c r="H667" s="9">
        <v>3420</v>
      </c>
      <c r="I667" s="11" t="s">
        <v>388</v>
      </c>
      <c r="J667" s="12">
        <v>249553731</v>
      </c>
      <c r="K667" s="12">
        <v>249553731</v>
      </c>
      <c r="L667" s="12">
        <v>0</v>
      </c>
      <c r="M667" s="13">
        <f t="shared" si="186"/>
        <v>249553731</v>
      </c>
      <c r="N667" s="12">
        <v>0</v>
      </c>
      <c r="O667" s="12">
        <v>17825266</v>
      </c>
      <c r="P667" s="12">
        <v>0</v>
      </c>
      <c r="Q667" s="12">
        <v>231728465</v>
      </c>
      <c r="R667" s="12">
        <v>221194619.06</v>
      </c>
      <c r="S667" s="12">
        <v>0</v>
      </c>
      <c r="T667" s="12">
        <v>0</v>
      </c>
      <c r="U667" s="12">
        <v>0</v>
      </c>
      <c r="V667" s="13">
        <f t="shared" si="187"/>
        <v>0</v>
      </c>
      <c r="W667" s="14">
        <f t="shared" si="182"/>
        <v>0.92857143057500513</v>
      </c>
      <c r="X667" s="14">
        <f t="shared" si="183"/>
        <v>0.92857143057500513</v>
      </c>
      <c r="Y667" s="14">
        <f t="shared" si="184"/>
        <v>7.1428569424994898E-2</v>
      </c>
      <c r="Z667" s="14">
        <f t="shared" si="185"/>
        <v>1</v>
      </c>
    </row>
    <row r="668" spans="1:26" ht="52" outlineLevel="2" x14ac:dyDescent="0.35">
      <c r="A668" s="9" t="s">
        <v>356</v>
      </c>
      <c r="B668" s="9" t="s">
        <v>268</v>
      </c>
      <c r="C668" s="9" t="s">
        <v>139</v>
      </c>
      <c r="D668" s="9" t="s">
        <v>140</v>
      </c>
      <c r="E668" s="9" t="s">
        <v>160</v>
      </c>
      <c r="F668" s="10" t="s">
        <v>34</v>
      </c>
      <c r="G668" s="9">
        <v>1310</v>
      </c>
      <c r="H668" s="9">
        <v>3420</v>
      </c>
      <c r="I668" s="11" t="s">
        <v>389</v>
      </c>
      <c r="J668" s="12">
        <v>177512751</v>
      </c>
      <c r="K668" s="12">
        <v>177512751</v>
      </c>
      <c r="L668" s="12">
        <v>0</v>
      </c>
      <c r="M668" s="13">
        <f t="shared" si="186"/>
        <v>177512751</v>
      </c>
      <c r="N668" s="12">
        <v>0</v>
      </c>
      <c r="O668" s="12">
        <v>18235100.940000001</v>
      </c>
      <c r="P668" s="12">
        <v>0</v>
      </c>
      <c r="Q668" s="12">
        <v>159277650.06</v>
      </c>
      <c r="R668" s="12">
        <v>149780319.28</v>
      </c>
      <c r="S668" s="12">
        <v>0</v>
      </c>
      <c r="T668" s="12">
        <v>0</v>
      </c>
      <c r="U668" s="12">
        <v>0</v>
      </c>
      <c r="V668" s="13">
        <f t="shared" si="187"/>
        <v>0</v>
      </c>
      <c r="W668" s="14">
        <f t="shared" si="182"/>
        <v>0.89727441641642969</v>
      </c>
      <c r="X668" s="14">
        <f t="shared" si="183"/>
        <v>0.89727441641642969</v>
      </c>
      <c r="Y668" s="14">
        <f t="shared" si="184"/>
        <v>0.1027255835835703</v>
      </c>
      <c r="Z668" s="14">
        <f t="shared" si="185"/>
        <v>1</v>
      </c>
    </row>
    <row r="669" spans="1:26" ht="65" outlineLevel="2" x14ac:dyDescent="0.35">
      <c r="A669" s="9" t="s">
        <v>356</v>
      </c>
      <c r="B669" s="9" t="s">
        <v>268</v>
      </c>
      <c r="C669" s="9" t="s">
        <v>139</v>
      </c>
      <c r="D669" s="9" t="s">
        <v>140</v>
      </c>
      <c r="E669" s="9" t="s">
        <v>290</v>
      </c>
      <c r="F669" s="10" t="s">
        <v>34</v>
      </c>
      <c r="G669" s="9">
        <v>1310</v>
      </c>
      <c r="H669" s="9">
        <v>3420</v>
      </c>
      <c r="I669" s="11" t="s">
        <v>390</v>
      </c>
      <c r="J669" s="12">
        <v>181773834</v>
      </c>
      <c r="K669" s="12">
        <v>181773834</v>
      </c>
      <c r="L669" s="12">
        <v>0</v>
      </c>
      <c r="M669" s="13">
        <f t="shared" si="186"/>
        <v>181773834</v>
      </c>
      <c r="N669" s="12">
        <v>0</v>
      </c>
      <c r="O669" s="12">
        <v>12983845</v>
      </c>
      <c r="P669" s="12">
        <v>0</v>
      </c>
      <c r="Q669" s="12">
        <v>168789989</v>
      </c>
      <c r="R669" s="12">
        <v>159989989</v>
      </c>
      <c r="S669" s="12">
        <v>0</v>
      </c>
      <c r="T669" s="12">
        <v>0</v>
      </c>
      <c r="U669" s="12">
        <v>0</v>
      </c>
      <c r="V669" s="13">
        <f t="shared" si="187"/>
        <v>0</v>
      </c>
      <c r="W669" s="14">
        <f t="shared" si="182"/>
        <v>0.92857143014324051</v>
      </c>
      <c r="X669" s="14">
        <f t="shared" si="183"/>
        <v>0.92857143014324051</v>
      </c>
      <c r="Y669" s="14">
        <f t="shared" si="184"/>
        <v>7.1428569856759466E-2</v>
      </c>
      <c r="Z669" s="14">
        <f t="shared" si="185"/>
        <v>1</v>
      </c>
    </row>
    <row r="670" spans="1:26" ht="156" outlineLevel="2" x14ac:dyDescent="0.35">
      <c r="A670" s="9" t="s">
        <v>356</v>
      </c>
      <c r="B670" s="9" t="s">
        <v>268</v>
      </c>
      <c r="C670" s="9" t="s">
        <v>139</v>
      </c>
      <c r="D670" s="9" t="s">
        <v>140</v>
      </c>
      <c r="E670" s="9" t="s">
        <v>391</v>
      </c>
      <c r="F670" s="10" t="s">
        <v>34</v>
      </c>
      <c r="G670" s="9">
        <v>1310</v>
      </c>
      <c r="H670" s="9">
        <v>3420</v>
      </c>
      <c r="I670" s="11" t="s">
        <v>392</v>
      </c>
      <c r="J670" s="12">
        <v>72812500</v>
      </c>
      <c r="K670" s="12">
        <v>72812500</v>
      </c>
      <c r="L670" s="12">
        <v>0</v>
      </c>
      <c r="M670" s="13">
        <f t="shared" si="186"/>
        <v>72812500</v>
      </c>
      <c r="N670" s="12">
        <v>0</v>
      </c>
      <c r="O670" s="12">
        <v>24270833</v>
      </c>
      <c r="P670" s="12">
        <v>0</v>
      </c>
      <c r="Q670" s="12">
        <v>48541667</v>
      </c>
      <c r="R670" s="12">
        <v>48541667</v>
      </c>
      <c r="S670" s="12">
        <v>0</v>
      </c>
      <c r="T670" s="12">
        <v>0</v>
      </c>
      <c r="U670" s="12">
        <v>0</v>
      </c>
      <c r="V670" s="13">
        <f t="shared" si="187"/>
        <v>0</v>
      </c>
      <c r="W670" s="14">
        <f t="shared" si="182"/>
        <v>0.66666667124463519</v>
      </c>
      <c r="X670" s="14">
        <f t="shared" si="183"/>
        <v>0.66666667124463519</v>
      </c>
      <c r="Y670" s="14">
        <f t="shared" si="184"/>
        <v>0.33333332875536481</v>
      </c>
      <c r="Z670" s="14">
        <f t="shared" si="185"/>
        <v>1</v>
      </c>
    </row>
    <row r="671" spans="1:26" ht="52" outlineLevel="2" x14ac:dyDescent="0.35">
      <c r="A671" s="9" t="s">
        <v>356</v>
      </c>
      <c r="B671" s="9" t="s">
        <v>268</v>
      </c>
      <c r="C671" s="9" t="s">
        <v>139</v>
      </c>
      <c r="D671" s="9" t="s">
        <v>140</v>
      </c>
      <c r="E671" s="9" t="s">
        <v>339</v>
      </c>
      <c r="F671" s="10" t="s">
        <v>34</v>
      </c>
      <c r="G671" s="9">
        <v>1310</v>
      </c>
      <c r="H671" s="9">
        <v>3420</v>
      </c>
      <c r="I671" s="11" t="s">
        <v>393</v>
      </c>
      <c r="J671" s="12">
        <v>50843499</v>
      </c>
      <c r="K671" s="12">
        <v>50843499</v>
      </c>
      <c r="L671" s="12">
        <v>0</v>
      </c>
      <c r="M671" s="13">
        <f t="shared" si="186"/>
        <v>50843499</v>
      </c>
      <c r="N671" s="12">
        <v>0</v>
      </c>
      <c r="O671" s="12">
        <v>23010328.420000002</v>
      </c>
      <c r="P671" s="12">
        <v>0</v>
      </c>
      <c r="Q671" s="12">
        <v>27833170.579999998</v>
      </c>
      <c r="R671" s="12">
        <v>27833170.579999998</v>
      </c>
      <c r="S671" s="12">
        <v>0</v>
      </c>
      <c r="T671" s="12">
        <v>0</v>
      </c>
      <c r="U671" s="12">
        <v>0</v>
      </c>
      <c r="V671" s="13">
        <f t="shared" si="187"/>
        <v>0</v>
      </c>
      <c r="W671" s="14">
        <f t="shared" si="182"/>
        <v>0.54742830700931888</v>
      </c>
      <c r="X671" s="14">
        <f t="shared" si="183"/>
        <v>0.54742830700931888</v>
      </c>
      <c r="Y671" s="14">
        <f t="shared" si="184"/>
        <v>0.45257169299068112</v>
      </c>
      <c r="Z671" s="14">
        <f t="shared" si="185"/>
        <v>1</v>
      </c>
    </row>
    <row r="672" spans="1:26" ht="52" outlineLevel="2" x14ac:dyDescent="0.35">
      <c r="A672" s="9" t="s">
        <v>356</v>
      </c>
      <c r="B672" s="9" t="s">
        <v>268</v>
      </c>
      <c r="C672" s="9" t="s">
        <v>139</v>
      </c>
      <c r="D672" s="9" t="s">
        <v>140</v>
      </c>
      <c r="E672" s="9" t="s">
        <v>341</v>
      </c>
      <c r="F672" s="10" t="s">
        <v>34</v>
      </c>
      <c r="G672" s="9">
        <v>1310</v>
      </c>
      <c r="H672" s="9">
        <v>3420</v>
      </c>
      <c r="I672" s="11" t="s">
        <v>394</v>
      </c>
      <c r="J672" s="12">
        <v>1116673</v>
      </c>
      <c r="K672" s="12">
        <v>1116673</v>
      </c>
      <c r="L672" s="12">
        <v>0</v>
      </c>
      <c r="M672" s="13">
        <f t="shared" si="186"/>
        <v>1116673</v>
      </c>
      <c r="N672" s="12">
        <v>0</v>
      </c>
      <c r="O672" s="12">
        <v>505374.59</v>
      </c>
      <c r="P672" s="12">
        <v>0</v>
      </c>
      <c r="Q672" s="12">
        <v>611298.41</v>
      </c>
      <c r="R672" s="12">
        <v>611298.41</v>
      </c>
      <c r="S672" s="12">
        <v>0</v>
      </c>
      <c r="T672" s="12">
        <v>0</v>
      </c>
      <c r="U672" s="12">
        <v>0</v>
      </c>
      <c r="V672" s="13">
        <f t="shared" si="187"/>
        <v>0</v>
      </c>
      <c r="W672" s="14">
        <f t="shared" si="182"/>
        <v>0.54742830712303425</v>
      </c>
      <c r="X672" s="14">
        <f t="shared" si="183"/>
        <v>0.54742830712303425</v>
      </c>
      <c r="Y672" s="14">
        <f t="shared" si="184"/>
        <v>0.4525716928769658</v>
      </c>
      <c r="Z672" s="14">
        <f t="shared" si="185"/>
        <v>1</v>
      </c>
    </row>
    <row r="673" spans="1:26" ht="65" outlineLevel="2" x14ac:dyDescent="0.35">
      <c r="A673" s="9" t="s">
        <v>356</v>
      </c>
      <c r="B673" s="9" t="s">
        <v>268</v>
      </c>
      <c r="C673" s="9" t="s">
        <v>139</v>
      </c>
      <c r="D673" s="9" t="s">
        <v>140</v>
      </c>
      <c r="E673" s="9" t="s">
        <v>343</v>
      </c>
      <c r="F673" s="10" t="s">
        <v>34</v>
      </c>
      <c r="G673" s="9">
        <v>1310</v>
      </c>
      <c r="H673" s="9">
        <v>3420</v>
      </c>
      <c r="I673" s="11" t="s">
        <v>395</v>
      </c>
      <c r="J673" s="12">
        <v>25421749</v>
      </c>
      <c r="K673" s="12">
        <v>25421749</v>
      </c>
      <c r="L673" s="12">
        <v>0</v>
      </c>
      <c r="M673" s="13">
        <f t="shared" ref="M673:M701" si="188">+K673</f>
        <v>25421749</v>
      </c>
      <c r="N673" s="12">
        <v>0</v>
      </c>
      <c r="O673" s="12">
        <v>5407144.9199999999</v>
      </c>
      <c r="P673" s="12">
        <v>0</v>
      </c>
      <c r="Q673" s="12">
        <v>20014604.079999998</v>
      </c>
      <c r="R673" s="12">
        <v>20014604.079999998</v>
      </c>
      <c r="S673" s="12">
        <v>0</v>
      </c>
      <c r="T673" s="12">
        <v>0</v>
      </c>
      <c r="U673" s="12">
        <v>0</v>
      </c>
      <c r="V673" s="13">
        <f t="shared" ref="V673:V701" si="189">+M673-N673-O673-P673-Q673</f>
        <v>0</v>
      </c>
      <c r="W673" s="14">
        <f t="shared" si="182"/>
        <v>0.78730240315093969</v>
      </c>
      <c r="X673" s="14">
        <f t="shared" si="183"/>
        <v>0.78730240315093969</v>
      </c>
      <c r="Y673" s="14">
        <f t="shared" si="184"/>
        <v>0.21269759684906023</v>
      </c>
      <c r="Z673" s="14">
        <f t="shared" si="185"/>
        <v>0.99999999999999989</v>
      </c>
    </row>
    <row r="674" spans="1:26" ht="65" outlineLevel="2" x14ac:dyDescent="0.35">
      <c r="A674" s="9" t="s">
        <v>356</v>
      </c>
      <c r="B674" s="9" t="s">
        <v>268</v>
      </c>
      <c r="C674" s="9" t="s">
        <v>139</v>
      </c>
      <c r="D674" s="9" t="s">
        <v>140</v>
      </c>
      <c r="E674" s="9" t="s">
        <v>182</v>
      </c>
      <c r="F674" s="10" t="s">
        <v>34</v>
      </c>
      <c r="G674" s="9">
        <v>1310</v>
      </c>
      <c r="H674" s="9">
        <v>3420</v>
      </c>
      <c r="I674" s="11" t="s">
        <v>396</v>
      </c>
      <c r="J674" s="12">
        <v>558336</v>
      </c>
      <c r="K674" s="12">
        <v>558336</v>
      </c>
      <c r="L674" s="12">
        <v>0</v>
      </c>
      <c r="M674" s="13">
        <f t="shared" si="188"/>
        <v>558336</v>
      </c>
      <c r="N674" s="12">
        <v>0</v>
      </c>
      <c r="O674" s="12">
        <v>118756.73</v>
      </c>
      <c r="P674" s="12">
        <v>0</v>
      </c>
      <c r="Q674" s="12">
        <v>439579.27</v>
      </c>
      <c r="R674" s="12">
        <v>439579.27</v>
      </c>
      <c r="S674" s="12">
        <v>0</v>
      </c>
      <c r="T674" s="12">
        <v>0</v>
      </c>
      <c r="U674" s="12">
        <v>0</v>
      </c>
      <c r="V674" s="13">
        <f t="shared" si="189"/>
        <v>0</v>
      </c>
      <c r="W674" s="14">
        <f t="shared" si="182"/>
        <v>0.78730239497363597</v>
      </c>
      <c r="X674" s="14">
        <f t="shared" si="183"/>
        <v>0.78730239497363597</v>
      </c>
      <c r="Y674" s="14">
        <f t="shared" si="184"/>
        <v>0.21269760502636403</v>
      </c>
      <c r="Z674" s="14">
        <f t="shared" si="185"/>
        <v>1</v>
      </c>
    </row>
    <row r="675" spans="1:26" ht="52" outlineLevel="2" x14ac:dyDescent="0.35">
      <c r="A675" s="9" t="s">
        <v>356</v>
      </c>
      <c r="B675" s="9" t="s">
        <v>268</v>
      </c>
      <c r="C675" s="9" t="s">
        <v>139</v>
      </c>
      <c r="D675" s="9" t="s">
        <v>140</v>
      </c>
      <c r="E675" s="9" t="s">
        <v>164</v>
      </c>
      <c r="F675" s="10" t="s">
        <v>34</v>
      </c>
      <c r="G675" s="9">
        <v>1310</v>
      </c>
      <c r="H675" s="9">
        <v>3420</v>
      </c>
      <c r="I675" s="11" t="s">
        <v>397</v>
      </c>
      <c r="J675" s="37" t="s">
        <v>447</v>
      </c>
      <c r="K675" s="12">
        <v>169874387</v>
      </c>
      <c r="L675" s="12">
        <v>0</v>
      </c>
      <c r="M675" s="13">
        <f t="shared" si="188"/>
        <v>169874387</v>
      </c>
      <c r="N675" s="12">
        <v>0</v>
      </c>
      <c r="O675" s="12">
        <v>12133885.57</v>
      </c>
      <c r="P675" s="12">
        <v>0</v>
      </c>
      <c r="Q675" s="12">
        <v>157740501.43000001</v>
      </c>
      <c r="R675" s="12">
        <v>151142808.43000001</v>
      </c>
      <c r="S675" s="12">
        <v>0</v>
      </c>
      <c r="T675" s="12">
        <v>0</v>
      </c>
      <c r="U675" s="12">
        <v>0</v>
      </c>
      <c r="V675" s="13">
        <f t="shared" si="189"/>
        <v>0</v>
      </c>
      <c r="W675" s="14">
        <f t="shared" si="182"/>
        <v>0.92857142395457182</v>
      </c>
      <c r="X675" s="14">
        <f t="shared" si="183"/>
        <v>0.92857142395457182</v>
      </c>
      <c r="Y675" s="14">
        <f t="shared" si="184"/>
        <v>7.142857604542821E-2</v>
      </c>
      <c r="Z675" s="14">
        <f t="shared" si="185"/>
        <v>1</v>
      </c>
    </row>
    <row r="676" spans="1:26" ht="78" outlineLevel="2" x14ac:dyDescent="0.35">
      <c r="A676" s="9" t="s">
        <v>356</v>
      </c>
      <c r="B676" s="9" t="s">
        <v>295</v>
      </c>
      <c r="C676" s="9" t="s">
        <v>139</v>
      </c>
      <c r="D676" s="9" t="s">
        <v>140</v>
      </c>
      <c r="E676" s="9" t="s">
        <v>54</v>
      </c>
      <c r="F676" s="10" t="s">
        <v>34</v>
      </c>
      <c r="G676" s="9">
        <v>1310</v>
      </c>
      <c r="H676" s="9">
        <v>3420</v>
      </c>
      <c r="I676" s="11" t="s">
        <v>141</v>
      </c>
      <c r="J676" s="12">
        <v>220801091</v>
      </c>
      <c r="K676" s="12">
        <v>156801091</v>
      </c>
      <c r="L676" s="12">
        <v>0</v>
      </c>
      <c r="M676" s="13">
        <f t="shared" si="188"/>
        <v>156801091</v>
      </c>
      <c r="N676" s="12">
        <v>0</v>
      </c>
      <c r="O676" s="12">
        <v>26191053.739999998</v>
      </c>
      <c r="P676" s="12">
        <v>0</v>
      </c>
      <c r="Q676" s="12">
        <v>130610037.26000001</v>
      </c>
      <c r="R676" s="12">
        <v>130610037.26000001</v>
      </c>
      <c r="S676" s="12">
        <v>0</v>
      </c>
      <c r="T676" s="12">
        <v>0</v>
      </c>
      <c r="U676" s="12">
        <v>0</v>
      </c>
      <c r="V676" s="13">
        <f t="shared" si="189"/>
        <v>0</v>
      </c>
      <c r="W676" s="14">
        <f t="shared" si="182"/>
        <v>0.83296638069948126</v>
      </c>
      <c r="X676" s="14">
        <f t="shared" si="183"/>
        <v>0.83296638069948126</v>
      </c>
      <c r="Y676" s="14">
        <f t="shared" si="184"/>
        <v>0.16703361930051877</v>
      </c>
      <c r="Z676" s="14">
        <f t="shared" si="185"/>
        <v>1</v>
      </c>
    </row>
    <row r="677" spans="1:26" ht="78" outlineLevel="2" x14ac:dyDescent="0.35">
      <c r="A677" s="9" t="s">
        <v>356</v>
      </c>
      <c r="B677" s="9" t="s">
        <v>295</v>
      </c>
      <c r="C677" s="9" t="s">
        <v>139</v>
      </c>
      <c r="D677" s="9" t="s">
        <v>140</v>
      </c>
      <c r="E677" s="9" t="s">
        <v>142</v>
      </c>
      <c r="F677" s="10" t="s">
        <v>34</v>
      </c>
      <c r="G677" s="9">
        <v>1310</v>
      </c>
      <c r="H677" s="9">
        <v>3420</v>
      </c>
      <c r="I677" s="11" t="s">
        <v>143</v>
      </c>
      <c r="J677" s="12">
        <v>415234325</v>
      </c>
      <c r="K677" s="12">
        <v>440727125</v>
      </c>
      <c r="L677" s="12">
        <v>0</v>
      </c>
      <c r="M677" s="13">
        <f t="shared" si="188"/>
        <v>440727125</v>
      </c>
      <c r="N677" s="12">
        <v>0</v>
      </c>
      <c r="O677" s="12">
        <v>53045392.469999999</v>
      </c>
      <c r="P677" s="12">
        <v>0</v>
      </c>
      <c r="Q677" s="12">
        <v>387681732.52999997</v>
      </c>
      <c r="R677" s="12">
        <v>387681732.52999997</v>
      </c>
      <c r="S677" s="12">
        <v>0</v>
      </c>
      <c r="T677" s="12">
        <v>0</v>
      </c>
      <c r="U677" s="12">
        <v>0</v>
      </c>
      <c r="V677" s="13">
        <f t="shared" si="189"/>
        <v>0</v>
      </c>
      <c r="W677" s="14">
        <f t="shared" ref="W677:W740" si="190">+IF(K677=0,0,Q677/K677)</f>
        <v>0.87964118961364124</v>
      </c>
      <c r="X677" s="14">
        <f t="shared" ref="X677:X740" si="191">+IF(M677=0,0,Q677/M677)</f>
        <v>0.87964118961364124</v>
      </c>
      <c r="Y677" s="14">
        <f t="shared" ref="Y677:Y740" si="192">+IF(M677=0,0,(N677+O677+P677)/M677)</f>
        <v>0.12035881038635868</v>
      </c>
      <c r="Z677" s="14">
        <f t="shared" ref="Z677:Z740" si="193">+X677+Y677</f>
        <v>0.99999999999999989</v>
      </c>
    </row>
    <row r="678" spans="1:26" ht="130" outlineLevel="2" x14ac:dyDescent="0.35">
      <c r="A678" s="9" t="s">
        <v>356</v>
      </c>
      <c r="B678" s="9" t="s">
        <v>295</v>
      </c>
      <c r="C678" s="9" t="s">
        <v>139</v>
      </c>
      <c r="D678" s="9" t="s">
        <v>140</v>
      </c>
      <c r="E678" s="9" t="s">
        <v>275</v>
      </c>
      <c r="F678" s="10" t="s">
        <v>34</v>
      </c>
      <c r="G678" s="9">
        <v>1310</v>
      </c>
      <c r="H678" s="9">
        <v>3420</v>
      </c>
      <c r="I678" s="11" t="s">
        <v>403</v>
      </c>
      <c r="J678" s="12">
        <v>3082949952</v>
      </c>
      <c r="K678" s="12">
        <v>3549130994</v>
      </c>
      <c r="L678" s="12">
        <v>0</v>
      </c>
      <c r="M678" s="13">
        <f t="shared" si="188"/>
        <v>3549130994</v>
      </c>
      <c r="N678" s="12">
        <v>0</v>
      </c>
      <c r="O678" s="12">
        <v>433534258.47000003</v>
      </c>
      <c r="P678" s="12">
        <v>0</v>
      </c>
      <c r="Q678" s="12">
        <v>3115056735.5300002</v>
      </c>
      <c r="R678" s="12">
        <v>3115056735.5300002</v>
      </c>
      <c r="S678" s="12">
        <v>540000</v>
      </c>
      <c r="T678" s="12">
        <v>540000</v>
      </c>
      <c r="U678" s="12">
        <v>0</v>
      </c>
      <c r="V678" s="13">
        <f t="shared" si="189"/>
        <v>539999.99999952316</v>
      </c>
      <c r="W678" s="14">
        <f t="shared" si="190"/>
        <v>0.87769562205401097</v>
      </c>
      <c r="X678" s="14">
        <f t="shared" si="191"/>
        <v>0.87769562205401097</v>
      </c>
      <c r="Y678" s="14">
        <f t="shared" si="192"/>
        <v>0.12215222802508935</v>
      </c>
      <c r="Z678" s="14">
        <f t="shared" si="193"/>
        <v>0.99984785007910038</v>
      </c>
    </row>
    <row r="679" spans="1:26" ht="52" outlineLevel="2" x14ac:dyDescent="0.35">
      <c r="A679" s="9" t="s">
        <v>356</v>
      </c>
      <c r="B679" s="9" t="s">
        <v>295</v>
      </c>
      <c r="C679" s="9" t="s">
        <v>139</v>
      </c>
      <c r="D679" s="9" t="s">
        <v>140</v>
      </c>
      <c r="E679" s="9" t="s">
        <v>144</v>
      </c>
      <c r="F679" s="10" t="s">
        <v>34</v>
      </c>
      <c r="G679" s="9">
        <v>1310</v>
      </c>
      <c r="H679" s="9">
        <v>3420</v>
      </c>
      <c r="I679" s="11" t="s">
        <v>362</v>
      </c>
      <c r="J679" s="12">
        <v>2386870468</v>
      </c>
      <c r="K679" s="12">
        <v>2386870468</v>
      </c>
      <c r="L679" s="12">
        <v>0</v>
      </c>
      <c r="M679" s="13">
        <f t="shared" si="188"/>
        <v>2386870468</v>
      </c>
      <c r="N679" s="12">
        <v>0</v>
      </c>
      <c r="O679" s="12">
        <v>515898616.42000002</v>
      </c>
      <c r="P679" s="12">
        <v>0</v>
      </c>
      <c r="Q679" s="12">
        <v>1870971851.5799999</v>
      </c>
      <c r="R679" s="12">
        <v>1870971851.5799999</v>
      </c>
      <c r="S679" s="12">
        <v>0</v>
      </c>
      <c r="T679" s="12">
        <v>0</v>
      </c>
      <c r="U679" s="12">
        <v>0</v>
      </c>
      <c r="V679" s="13">
        <f t="shared" si="189"/>
        <v>0</v>
      </c>
      <c r="W679" s="14">
        <f t="shared" si="190"/>
        <v>0.78385981839547392</v>
      </c>
      <c r="X679" s="14">
        <f t="shared" si="191"/>
        <v>0.78385981839547392</v>
      </c>
      <c r="Y679" s="14">
        <f t="shared" si="192"/>
        <v>0.21614018160452603</v>
      </c>
      <c r="Z679" s="14">
        <f t="shared" si="193"/>
        <v>1</v>
      </c>
    </row>
    <row r="680" spans="1:26" ht="130" outlineLevel="2" x14ac:dyDescent="0.35">
      <c r="A680" s="9" t="s">
        <v>356</v>
      </c>
      <c r="B680" s="9" t="s">
        <v>295</v>
      </c>
      <c r="C680" s="9" t="s">
        <v>139</v>
      </c>
      <c r="D680" s="9" t="s">
        <v>140</v>
      </c>
      <c r="E680" s="9" t="s">
        <v>404</v>
      </c>
      <c r="F680" s="10" t="s">
        <v>34</v>
      </c>
      <c r="G680" s="9">
        <v>1310</v>
      </c>
      <c r="H680" s="9">
        <v>3420</v>
      </c>
      <c r="I680" s="11" t="s">
        <v>405</v>
      </c>
      <c r="J680" s="12">
        <v>250000000</v>
      </c>
      <c r="K680" s="12">
        <v>873562940.27999997</v>
      </c>
      <c r="L680" s="12">
        <v>0</v>
      </c>
      <c r="M680" s="13">
        <f t="shared" si="188"/>
        <v>873562940.27999997</v>
      </c>
      <c r="N680" s="12">
        <v>0</v>
      </c>
      <c r="O680" s="12">
        <v>371008735.39999998</v>
      </c>
      <c r="P680" s="12">
        <v>0</v>
      </c>
      <c r="Q680" s="12">
        <v>502554204.88</v>
      </c>
      <c r="R680" s="12">
        <v>502554204.88</v>
      </c>
      <c r="S680" s="12">
        <v>0</v>
      </c>
      <c r="T680" s="12">
        <v>0</v>
      </c>
      <c r="U680" s="12">
        <v>0</v>
      </c>
      <c r="V680" s="13">
        <f t="shared" si="189"/>
        <v>0</v>
      </c>
      <c r="W680" s="14">
        <f t="shared" si="190"/>
        <v>0.57529249663329141</v>
      </c>
      <c r="X680" s="14">
        <f t="shared" si="191"/>
        <v>0.57529249663329141</v>
      </c>
      <c r="Y680" s="14">
        <f t="shared" si="192"/>
        <v>0.42470750336670865</v>
      </c>
      <c r="Z680" s="14">
        <f t="shared" si="193"/>
        <v>1</v>
      </c>
    </row>
    <row r="681" spans="1:26" ht="156" outlineLevel="2" x14ac:dyDescent="0.35">
      <c r="A681" s="9" t="s">
        <v>356</v>
      </c>
      <c r="B681" s="9" t="s">
        <v>295</v>
      </c>
      <c r="C681" s="9" t="s">
        <v>139</v>
      </c>
      <c r="D681" s="9" t="s">
        <v>140</v>
      </c>
      <c r="E681" s="9" t="s">
        <v>150</v>
      </c>
      <c r="F681" s="10" t="s">
        <v>34</v>
      </c>
      <c r="G681" s="9">
        <v>1310</v>
      </c>
      <c r="H681" s="9">
        <v>3420</v>
      </c>
      <c r="I681" s="11" t="s">
        <v>406</v>
      </c>
      <c r="J681" s="12">
        <v>16959215</v>
      </c>
      <c r="K681" s="12">
        <v>16959215</v>
      </c>
      <c r="L681" s="12">
        <v>0</v>
      </c>
      <c r="M681" s="13">
        <f t="shared" si="188"/>
        <v>16959215</v>
      </c>
      <c r="N681" s="12">
        <v>0</v>
      </c>
      <c r="O681" s="12">
        <v>2178111</v>
      </c>
      <c r="P681" s="12">
        <v>0</v>
      </c>
      <c r="Q681" s="12">
        <v>14781104</v>
      </c>
      <c r="R681" s="12">
        <v>14781104</v>
      </c>
      <c r="S681" s="12">
        <v>0</v>
      </c>
      <c r="T681" s="12">
        <v>0</v>
      </c>
      <c r="U681" s="12">
        <v>0</v>
      </c>
      <c r="V681" s="13">
        <f t="shared" si="189"/>
        <v>0</v>
      </c>
      <c r="W681" s="14">
        <f t="shared" si="190"/>
        <v>0.871567699330423</v>
      </c>
      <c r="X681" s="14">
        <f t="shared" si="191"/>
        <v>0.871567699330423</v>
      </c>
      <c r="Y681" s="14">
        <f t="shared" si="192"/>
        <v>0.12843230066957698</v>
      </c>
      <c r="Z681" s="14">
        <f t="shared" si="193"/>
        <v>1</v>
      </c>
    </row>
    <row r="682" spans="1:26" ht="78" outlineLevel="2" x14ac:dyDescent="0.35">
      <c r="A682" s="9" t="s">
        <v>356</v>
      </c>
      <c r="B682" s="9" t="s">
        <v>295</v>
      </c>
      <c r="C682" s="9" t="s">
        <v>139</v>
      </c>
      <c r="D682" s="9" t="s">
        <v>140</v>
      </c>
      <c r="E682" s="9" t="s">
        <v>381</v>
      </c>
      <c r="F682" s="10" t="s">
        <v>34</v>
      </c>
      <c r="G682" s="9">
        <v>1310</v>
      </c>
      <c r="H682" s="9">
        <v>3420</v>
      </c>
      <c r="I682" s="11" t="s">
        <v>407</v>
      </c>
      <c r="J682" s="12">
        <v>12576143</v>
      </c>
      <c r="K682" s="12">
        <v>12576143</v>
      </c>
      <c r="L682" s="12">
        <v>12576143</v>
      </c>
      <c r="M682" s="13">
        <f t="shared" si="188"/>
        <v>12576143</v>
      </c>
      <c r="N682" s="12">
        <v>0</v>
      </c>
      <c r="O682" s="12">
        <v>0</v>
      </c>
      <c r="P682" s="12">
        <v>0</v>
      </c>
      <c r="Q682" s="12">
        <v>0</v>
      </c>
      <c r="R682" s="12">
        <v>0</v>
      </c>
      <c r="S682" s="12">
        <v>0</v>
      </c>
      <c r="T682" s="12">
        <v>12576143</v>
      </c>
      <c r="U682" s="12">
        <v>0</v>
      </c>
      <c r="V682" s="13">
        <f t="shared" si="189"/>
        <v>12576143</v>
      </c>
      <c r="W682" s="14">
        <f t="shared" si="190"/>
        <v>0</v>
      </c>
      <c r="X682" s="14">
        <f t="shared" si="191"/>
        <v>0</v>
      </c>
      <c r="Y682" s="14">
        <f t="shared" si="192"/>
        <v>0</v>
      </c>
      <c r="Z682" s="14">
        <f t="shared" si="193"/>
        <v>0</v>
      </c>
    </row>
    <row r="683" spans="1:26" ht="78" outlineLevel="2" x14ac:dyDescent="0.35">
      <c r="A683" s="9" t="s">
        <v>356</v>
      </c>
      <c r="B683" s="9" t="s">
        <v>426</v>
      </c>
      <c r="C683" s="9" t="s">
        <v>139</v>
      </c>
      <c r="D683" s="9" t="s">
        <v>140</v>
      </c>
      <c r="E683" s="9" t="s">
        <v>54</v>
      </c>
      <c r="F683" s="10" t="s">
        <v>34</v>
      </c>
      <c r="G683" s="9">
        <v>1310</v>
      </c>
      <c r="H683" s="9">
        <v>3480</v>
      </c>
      <c r="I683" s="11" t="s">
        <v>141</v>
      </c>
      <c r="J683" s="12">
        <v>113235310</v>
      </c>
      <c r="K683" s="12">
        <v>95238177</v>
      </c>
      <c r="L683" s="12">
        <v>0</v>
      </c>
      <c r="M683" s="13">
        <f t="shared" si="188"/>
        <v>95238177</v>
      </c>
      <c r="N683" s="12">
        <v>0</v>
      </c>
      <c r="O683" s="12">
        <v>17193972.539999999</v>
      </c>
      <c r="P683" s="12">
        <v>0</v>
      </c>
      <c r="Q683" s="12">
        <v>78044204.459999993</v>
      </c>
      <c r="R683" s="12">
        <v>78044204.459999993</v>
      </c>
      <c r="S683" s="12">
        <v>0</v>
      </c>
      <c r="T683" s="12">
        <v>0</v>
      </c>
      <c r="U683" s="12">
        <v>0</v>
      </c>
      <c r="V683" s="13">
        <f t="shared" si="189"/>
        <v>0</v>
      </c>
      <c r="W683" s="14">
        <f t="shared" si="190"/>
        <v>0.81946344332063381</v>
      </c>
      <c r="X683" s="14">
        <f t="shared" si="191"/>
        <v>0.81946344332063381</v>
      </c>
      <c r="Y683" s="14">
        <f t="shared" si="192"/>
        <v>0.18053655667936608</v>
      </c>
      <c r="Z683" s="14">
        <f t="shared" si="193"/>
        <v>0.99999999999999989</v>
      </c>
    </row>
    <row r="684" spans="1:26" ht="156" outlineLevel="2" x14ac:dyDescent="0.35">
      <c r="A684" s="9" t="s">
        <v>356</v>
      </c>
      <c r="B684" s="9" t="s">
        <v>426</v>
      </c>
      <c r="C684" s="9" t="s">
        <v>139</v>
      </c>
      <c r="D684" s="9" t="s">
        <v>140</v>
      </c>
      <c r="E684" s="9" t="s">
        <v>428</v>
      </c>
      <c r="F684" s="10" t="s">
        <v>34</v>
      </c>
      <c r="G684" s="9">
        <v>1310</v>
      </c>
      <c r="H684" s="9">
        <v>3480</v>
      </c>
      <c r="I684" s="11" t="s">
        <v>429</v>
      </c>
      <c r="J684" s="12">
        <v>263994208</v>
      </c>
      <c r="K684" s="12">
        <v>263994208</v>
      </c>
      <c r="L684" s="12">
        <v>0</v>
      </c>
      <c r="M684" s="13">
        <f t="shared" si="188"/>
        <v>263994208</v>
      </c>
      <c r="N684" s="12">
        <v>0</v>
      </c>
      <c r="O684" s="12">
        <v>83733998</v>
      </c>
      <c r="P684" s="12">
        <v>0</v>
      </c>
      <c r="Q684" s="12">
        <v>180260210</v>
      </c>
      <c r="R684" s="12">
        <v>180260210</v>
      </c>
      <c r="S684" s="12">
        <v>0</v>
      </c>
      <c r="T684" s="12">
        <v>0</v>
      </c>
      <c r="U684" s="12">
        <v>0</v>
      </c>
      <c r="V684" s="13">
        <f t="shared" si="189"/>
        <v>0</v>
      </c>
      <c r="W684" s="14">
        <f t="shared" si="190"/>
        <v>0.68281880638835835</v>
      </c>
      <c r="X684" s="14">
        <f t="shared" si="191"/>
        <v>0.68281880638835835</v>
      </c>
      <c r="Y684" s="14">
        <f t="shared" si="192"/>
        <v>0.31718119361164165</v>
      </c>
      <c r="Z684" s="14">
        <f t="shared" si="193"/>
        <v>1</v>
      </c>
    </row>
    <row r="685" spans="1:26" ht="78" outlineLevel="2" x14ac:dyDescent="0.35">
      <c r="A685" s="9" t="s">
        <v>356</v>
      </c>
      <c r="B685" s="9" t="s">
        <v>426</v>
      </c>
      <c r="C685" s="9" t="s">
        <v>139</v>
      </c>
      <c r="D685" s="9" t="s">
        <v>140</v>
      </c>
      <c r="E685" s="9" t="s">
        <v>142</v>
      </c>
      <c r="F685" s="10" t="s">
        <v>34</v>
      </c>
      <c r="G685" s="9">
        <v>1310</v>
      </c>
      <c r="H685" s="9">
        <v>3480</v>
      </c>
      <c r="I685" s="11" t="s">
        <v>143</v>
      </c>
      <c r="J685" s="12">
        <v>299063301</v>
      </c>
      <c r="K685" s="12">
        <v>314114443</v>
      </c>
      <c r="L685" s="12">
        <v>0</v>
      </c>
      <c r="M685" s="13">
        <f t="shared" si="188"/>
        <v>314114443</v>
      </c>
      <c r="N685" s="12">
        <v>0</v>
      </c>
      <c r="O685" s="12">
        <v>31939431.739999998</v>
      </c>
      <c r="P685" s="12">
        <v>0</v>
      </c>
      <c r="Q685" s="12">
        <v>282175011.25999999</v>
      </c>
      <c r="R685" s="12">
        <v>282175011.25999999</v>
      </c>
      <c r="S685" s="12">
        <v>0</v>
      </c>
      <c r="T685" s="12">
        <v>0</v>
      </c>
      <c r="U685" s="12">
        <v>0</v>
      </c>
      <c r="V685" s="13">
        <f t="shared" si="189"/>
        <v>0</v>
      </c>
      <c r="W685" s="14">
        <f t="shared" si="190"/>
        <v>0.89831912396336389</v>
      </c>
      <c r="X685" s="14">
        <f t="shared" si="191"/>
        <v>0.89831912396336389</v>
      </c>
      <c r="Y685" s="14">
        <f t="shared" si="192"/>
        <v>0.1016808760366361</v>
      </c>
      <c r="Z685" s="14">
        <f t="shared" si="193"/>
        <v>1</v>
      </c>
    </row>
    <row r="686" spans="1:26" ht="130" outlineLevel="2" x14ac:dyDescent="0.35">
      <c r="A686" s="9" t="s">
        <v>356</v>
      </c>
      <c r="B686" s="9" t="s">
        <v>426</v>
      </c>
      <c r="C686" s="9" t="s">
        <v>139</v>
      </c>
      <c r="D686" s="9" t="s">
        <v>140</v>
      </c>
      <c r="E686" s="9" t="s">
        <v>275</v>
      </c>
      <c r="F686" s="10" t="s">
        <v>34</v>
      </c>
      <c r="G686" s="9">
        <v>1310</v>
      </c>
      <c r="H686" s="9">
        <v>3480</v>
      </c>
      <c r="I686" s="11" t="s">
        <v>430</v>
      </c>
      <c r="J686" s="12">
        <v>6685435108</v>
      </c>
      <c r="K686" s="12">
        <v>6886236303</v>
      </c>
      <c r="L686" s="12">
        <v>0</v>
      </c>
      <c r="M686" s="13">
        <f t="shared" si="188"/>
        <v>6886236303</v>
      </c>
      <c r="N686" s="12">
        <v>0</v>
      </c>
      <c r="O686" s="12">
        <v>709970475.88</v>
      </c>
      <c r="P686" s="12">
        <v>0</v>
      </c>
      <c r="Q686" s="12">
        <v>6176265827.1199999</v>
      </c>
      <c r="R686" s="12">
        <v>6176265827.1199999</v>
      </c>
      <c r="S686" s="12">
        <v>0</v>
      </c>
      <c r="T686" s="12">
        <v>0</v>
      </c>
      <c r="U686" s="12">
        <v>0</v>
      </c>
      <c r="V686" s="13">
        <f t="shared" si="189"/>
        <v>0</v>
      </c>
      <c r="W686" s="14">
        <f t="shared" si="190"/>
        <v>0.89690007071486921</v>
      </c>
      <c r="X686" s="14">
        <f t="shared" si="191"/>
        <v>0.89690007071486921</v>
      </c>
      <c r="Y686" s="14">
        <f t="shared" si="192"/>
        <v>0.10309992928513072</v>
      </c>
      <c r="Z686" s="14">
        <f t="shared" si="193"/>
        <v>0.99999999999999989</v>
      </c>
    </row>
    <row r="687" spans="1:26" ht="52" outlineLevel="2" x14ac:dyDescent="0.35">
      <c r="A687" s="9" t="s">
        <v>356</v>
      </c>
      <c r="B687" s="9" t="s">
        <v>426</v>
      </c>
      <c r="C687" s="9" t="s">
        <v>139</v>
      </c>
      <c r="D687" s="9" t="s">
        <v>140</v>
      </c>
      <c r="E687" s="9" t="s">
        <v>144</v>
      </c>
      <c r="F687" s="10" t="s">
        <v>34</v>
      </c>
      <c r="G687" s="9">
        <v>1310</v>
      </c>
      <c r="H687" s="9">
        <v>3480</v>
      </c>
      <c r="I687" s="11" t="s">
        <v>362</v>
      </c>
      <c r="J687" s="12">
        <v>1764882222</v>
      </c>
      <c r="K687" s="12">
        <v>1765199869</v>
      </c>
      <c r="L687" s="12">
        <v>0</v>
      </c>
      <c r="M687" s="13">
        <f t="shared" si="188"/>
        <v>1765199869</v>
      </c>
      <c r="N687" s="12">
        <v>0</v>
      </c>
      <c r="O687" s="12">
        <v>386984616.88999999</v>
      </c>
      <c r="P687" s="12">
        <v>0</v>
      </c>
      <c r="Q687" s="12">
        <v>1378215252.1099999</v>
      </c>
      <c r="R687" s="12">
        <v>1378215252.1099999</v>
      </c>
      <c r="S687" s="12">
        <v>0</v>
      </c>
      <c r="T687" s="12">
        <v>0</v>
      </c>
      <c r="U687" s="12">
        <v>0</v>
      </c>
      <c r="V687" s="13">
        <f t="shared" si="189"/>
        <v>0</v>
      </c>
      <c r="W687" s="14">
        <f t="shared" si="190"/>
        <v>0.7807700851976439</v>
      </c>
      <c r="X687" s="14">
        <f t="shared" si="191"/>
        <v>0.7807700851976439</v>
      </c>
      <c r="Y687" s="14">
        <f t="shared" si="192"/>
        <v>0.21922991480235601</v>
      </c>
      <c r="Z687" s="14">
        <f t="shared" si="193"/>
        <v>0.99999999999999989</v>
      </c>
    </row>
    <row r="688" spans="1:26" ht="52" outlineLevel="2" x14ac:dyDescent="0.35">
      <c r="A688" s="9" t="s">
        <v>356</v>
      </c>
      <c r="B688" s="9" t="s">
        <v>426</v>
      </c>
      <c r="C688" s="9" t="s">
        <v>139</v>
      </c>
      <c r="D688" s="9" t="s">
        <v>140</v>
      </c>
      <c r="E688" s="9" t="s">
        <v>279</v>
      </c>
      <c r="F688" s="10" t="s">
        <v>34</v>
      </c>
      <c r="G688" s="9">
        <v>1310</v>
      </c>
      <c r="H688" s="9">
        <v>3480</v>
      </c>
      <c r="I688" s="11" t="s">
        <v>431</v>
      </c>
      <c r="J688" s="12">
        <v>17278606</v>
      </c>
      <c r="K688" s="12">
        <v>17278606</v>
      </c>
      <c r="L688" s="12">
        <v>0</v>
      </c>
      <c r="M688" s="13">
        <f t="shared" si="188"/>
        <v>17278606</v>
      </c>
      <c r="N688" s="12">
        <v>0</v>
      </c>
      <c r="O688" s="12">
        <v>17278606</v>
      </c>
      <c r="P688" s="12">
        <v>0</v>
      </c>
      <c r="Q688" s="12">
        <v>0</v>
      </c>
      <c r="R688" s="12">
        <v>0</v>
      </c>
      <c r="S688" s="12">
        <v>0</v>
      </c>
      <c r="T688" s="12">
        <v>0</v>
      </c>
      <c r="U688" s="12">
        <v>0</v>
      </c>
      <c r="V688" s="13">
        <f t="shared" si="189"/>
        <v>0</v>
      </c>
      <c r="W688" s="14">
        <f t="shared" si="190"/>
        <v>0</v>
      </c>
      <c r="X688" s="14">
        <f t="shared" si="191"/>
        <v>0</v>
      </c>
      <c r="Y688" s="14">
        <f t="shared" si="192"/>
        <v>1</v>
      </c>
      <c r="Z688" s="14">
        <f t="shared" si="193"/>
        <v>1</v>
      </c>
    </row>
    <row r="689" spans="1:26" ht="130" outlineLevel="2" x14ac:dyDescent="0.35">
      <c r="A689" s="9" t="s">
        <v>356</v>
      </c>
      <c r="B689" s="9" t="s">
        <v>426</v>
      </c>
      <c r="C689" s="9" t="s">
        <v>139</v>
      </c>
      <c r="D689" s="9" t="s">
        <v>140</v>
      </c>
      <c r="E689" s="9" t="s">
        <v>284</v>
      </c>
      <c r="F689" s="10" t="s">
        <v>34</v>
      </c>
      <c r="G689" s="9">
        <v>1310</v>
      </c>
      <c r="H689" s="9">
        <v>3480</v>
      </c>
      <c r="I689" s="11" t="s">
        <v>432</v>
      </c>
      <c r="J689" s="12">
        <v>35000000</v>
      </c>
      <c r="K689" s="12">
        <v>23396237</v>
      </c>
      <c r="L689" s="12">
        <v>0</v>
      </c>
      <c r="M689" s="13">
        <f t="shared" si="188"/>
        <v>23396237</v>
      </c>
      <c r="N689" s="12">
        <v>0</v>
      </c>
      <c r="O689" s="12">
        <v>0.11</v>
      </c>
      <c r="P689" s="12">
        <v>0</v>
      </c>
      <c r="Q689" s="12">
        <v>23396236.890000001</v>
      </c>
      <c r="R689" s="12">
        <v>23396236.890000001</v>
      </c>
      <c r="S689" s="12">
        <v>0</v>
      </c>
      <c r="T689" s="12">
        <v>0</v>
      </c>
      <c r="U689" s="12">
        <v>0</v>
      </c>
      <c r="V689" s="13">
        <f t="shared" si="189"/>
        <v>0</v>
      </c>
      <c r="W689" s="14">
        <f t="shared" si="190"/>
        <v>0.99999999529838923</v>
      </c>
      <c r="X689" s="14">
        <f t="shared" si="191"/>
        <v>0.99999999529838923</v>
      </c>
      <c r="Y689" s="14">
        <f t="shared" si="192"/>
        <v>4.7016107761260924E-9</v>
      </c>
      <c r="Z689" s="14">
        <f t="shared" si="193"/>
        <v>1</v>
      </c>
    </row>
    <row r="690" spans="1:26" ht="65" outlineLevel="2" x14ac:dyDescent="0.35">
      <c r="A690" s="9" t="s">
        <v>356</v>
      </c>
      <c r="B690" s="9" t="s">
        <v>426</v>
      </c>
      <c r="C690" s="9" t="s">
        <v>139</v>
      </c>
      <c r="D690" s="9" t="s">
        <v>140</v>
      </c>
      <c r="E690" s="9" t="s">
        <v>364</v>
      </c>
      <c r="F690" s="10" t="s">
        <v>34</v>
      </c>
      <c r="G690" s="9">
        <v>1310</v>
      </c>
      <c r="H690" s="9">
        <v>3480</v>
      </c>
      <c r="I690" s="11" t="s">
        <v>433</v>
      </c>
      <c r="J690" s="12">
        <v>8396528</v>
      </c>
      <c r="K690" s="12">
        <v>8396528</v>
      </c>
      <c r="L690" s="12">
        <v>0</v>
      </c>
      <c r="M690" s="13">
        <f t="shared" si="188"/>
        <v>8396528</v>
      </c>
      <c r="N690" s="12">
        <v>0</v>
      </c>
      <c r="O690" s="12">
        <v>699707</v>
      </c>
      <c r="P690" s="12">
        <v>0</v>
      </c>
      <c r="Q690" s="12">
        <v>7696821</v>
      </c>
      <c r="R690" s="12">
        <v>7696821</v>
      </c>
      <c r="S690" s="12">
        <v>0</v>
      </c>
      <c r="T690" s="12">
        <v>0</v>
      </c>
      <c r="U690" s="12">
        <v>0</v>
      </c>
      <c r="V690" s="13">
        <f t="shared" si="189"/>
        <v>0</v>
      </c>
      <c r="W690" s="14">
        <f t="shared" si="190"/>
        <v>0.91666710335510104</v>
      </c>
      <c r="X690" s="14">
        <f t="shared" si="191"/>
        <v>0.91666710335510104</v>
      </c>
      <c r="Y690" s="14">
        <f t="shared" si="192"/>
        <v>8.3332896644898943E-2</v>
      </c>
      <c r="Z690" s="14">
        <f t="shared" si="193"/>
        <v>1</v>
      </c>
    </row>
    <row r="691" spans="1:26" ht="65" outlineLevel="2" x14ac:dyDescent="0.35">
      <c r="A691" s="9" t="s">
        <v>356</v>
      </c>
      <c r="B691" s="9" t="s">
        <v>426</v>
      </c>
      <c r="C691" s="9" t="s">
        <v>139</v>
      </c>
      <c r="D691" s="9" t="s">
        <v>140</v>
      </c>
      <c r="E691" s="9" t="s">
        <v>372</v>
      </c>
      <c r="F691" s="10" t="s">
        <v>34</v>
      </c>
      <c r="G691" s="9">
        <v>1310</v>
      </c>
      <c r="H691" s="9">
        <v>3480</v>
      </c>
      <c r="I691" s="11" t="s">
        <v>434</v>
      </c>
      <c r="J691" s="12">
        <v>25421749</v>
      </c>
      <c r="K691" s="12">
        <v>25421749</v>
      </c>
      <c r="L691" s="12">
        <v>0</v>
      </c>
      <c r="M691" s="13">
        <f t="shared" si="188"/>
        <v>25421749</v>
      </c>
      <c r="N691" s="12">
        <v>0</v>
      </c>
      <c r="O691" s="12">
        <v>5407144.9199999999</v>
      </c>
      <c r="P691" s="12">
        <v>0</v>
      </c>
      <c r="Q691" s="12">
        <v>20014604.079999998</v>
      </c>
      <c r="R691" s="12">
        <v>20014604.079999998</v>
      </c>
      <c r="S691" s="12">
        <v>0</v>
      </c>
      <c r="T691" s="12">
        <v>0</v>
      </c>
      <c r="U691" s="12">
        <v>0</v>
      </c>
      <c r="V691" s="13">
        <f t="shared" si="189"/>
        <v>0</v>
      </c>
      <c r="W691" s="14">
        <f t="shared" si="190"/>
        <v>0.78730240315093969</v>
      </c>
      <c r="X691" s="14">
        <f t="shared" si="191"/>
        <v>0.78730240315093969</v>
      </c>
      <c r="Y691" s="14">
        <f t="shared" si="192"/>
        <v>0.21269759684906023</v>
      </c>
      <c r="Z691" s="14">
        <f t="shared" si="193"/>
        <v>0.99999999999999989</v>
      </c>
    </row>
    <row r="692" spans="1:26" ht="65" outlineLevel="2" x14ac:dyDescent="0.35">
      <c r="A692" s="9" t="s">
        <v>356</v>
      </c>
      <c r="B692" s="9" t="s">
        <v>426</v>
      </c>
      <c r="C692" s="9" t="s">
        <v>139</v>
      </c>
      <c r="D692" s="9" t="s">
        <v>140</v>
      </c>
      <c r="E692" s="9" t="s">
        <v>150</v>
      </c>
      <c r="F692" s="10" t="s">
        <v>34</v>
      </c>
      <c r="G692" s="9">
        <v>1310</v>
      </c>
      <c r="H692" s="9">
        <v>3480</v>
      </c>
      <c r="I692" s="11" t="s">
        <v>435</v>
      </c>
      <c r="J692" s="12">
        <v>558336</v>
      </c>
      <c r="K692" s="12">
        <v>558336</v>
      </c>
      <c r="L692" s="12">
        <v>0</v>
      </c>
      <c r="M692" s="13">
        <f t="shared" si="188"/>
        <v>558336</v>
      </c>
      <c r="N692" s="12">
        <v>0</v>
      </c>
      <c r="O692" s="12">
        <v>118756.73</v>
      </c>
      <c r="P692" s="12">
        <v>0</v>
      </c>
      <c r="Q692" s="12">
        <v>439579.27</v>
      </c>
      <c r="R692" s="12">
        <v>439579.27</v>
      </c>
      <c r="S692" s="12">
        <v>0</v>
      </c>
      <c r="T692" s="12">
        <v>0</v>
      </c>
      <c r="U692" s="12">
        <v>0</v>
      </c>
      <c r="V692" s="13">
        <f t="shared" si="189"/>
        <v>0</v>
      </c>
      <c r="W692" s="14">
        <f t="shared" si="190"/>
        <v>0.78730239497363597</v>
      </c>
      <c r="X692" s="14">
        <f t="shared" si="191"/>
        <v>0.78730239497363597</v>
      </c>
      <c r="Y692" s="14">
        <f t="shared" si="192"/>
        <v>0.21269760502636403</v>
      </c>
      <c r="Z692" s="14">
        <f t="shared" si="193"/>
        <v>1</v>
      </c>
    </row>
    <row r="693" spans="1:26" ht="78" outlineLevel="2" x14ac:dyDescent="0.35">
      <c r="A693" s="9" t="s">
        <v>356</v>
      </c>
      <c r="B693" s="9" t="s">
        <v>426</v>
      </c>
      <c r="C693" s="9" t="s">
        <v>139</v>
      </c>
      <c r="D693" s="9" t="s">
        <v>140</v>
      </c>
      <c r="E693" s="9" t="s">
        <v>154</v>
      </c>
      <c r="F693" s="10" t="s">
        <v>34</v>
      </c>
      <c r="G693" s="9">
        <v>1310</v>
      </c>
      <c r="H693" s="9">
        <v>3480</v>
      </c>
      <c r="I693" s="11" t="s">
        <v>436</v>
      </c>
      <c r="J693" s="12">
        <v>4192048</v>
      </c>
      <c r="K693" s="12">
        <v>4192048</v>
      </c>
      <c r="L693" s="12">
        <v>4003021.32</v>
      </c>
      <c r="M693" s="13">
        <f t="shared" si="188"/>
        <v>4192048</v>
      </c>
      <c r="N693" s="12">
        <v>0</v>
      </c>
      <c r="O693" s="12">
        <v>0</v>
      </c>
      <c r="P693" s="12">
        <v>0</v>
      </c>
      <c r="Q693" s="12">
        <v>189026.68</v>
      </c>
      <c r="R693" s="12">
        <v>189026.68</v>
      </c>
      <c r="S693" s="12">
        <v>0</v>
      </c>
      <c r="T693" s="12">
        <v>4003021.32</v>
      </c>
      <c r="U693" s="12">
        <v>0</v>
      </c>
      <c r="V693" s="13">
        <f t="shared" si="189"/>
        <v>4003021.32</v>
      </c>
      <c r="W693" s="14">
        <f t="shared" si="190"/>
        <v>4.5091726048938366E-2</v>
      </c>
      <c r="X693" s="14">
        <f t="shared" si="191"/>
        <v>4.5091726048938366E-2</v>
      </c>
      <c r="Y693" s="14">
        <f t="shared" si="192"/>
        <v>0</v>
      </c>
      <c r="Z693" s="14">
        <f t="shared" si="193"/>
        <v>4.5091726048938366E-2</v>
      </c>
    </row>
    <row r="694" spans="1:26" ht="78" outlineLevel="2" x14ac:dyDescent="0.35">
      <c r="A694" s="9" t="s">
        <v>356</v>
      </c>
      <c r="B694" s="9" t="s">
        <v>440</v>
      </c>
      <c r="C694" s="9" t="s">
        <v>139</v>
      </c>
      <c r="D694" s="9" t="s">
        <v>140</v>
      </c>
      <c r="E694" s="9" t="s">
        <v>54</v>
      </c>
      <c r="F694" s="10" t="s">
        <v>34</v>
      </c>
      <c r="G694" s="9">
        <v>1310</v>
      </c>
      <c r="H694" s="9">
        <v>3480</v>
      </c>
      <c r="I694" s="11" t="s">
        <v>141</v>
      </c>
      <c r="J694" s="12">
        <v>69919713</v>
      </c>
      <c r="K694" s="12">
        <v>49919713</v>
      </c>
      <c r="L694" s="12">
        <v>0</v>
      </c>
      <c r="M694" s="13">
        <f t="shared" si="188"/>
        <v>49919713</v>
      </c>
      <c r="N694" s="12">
        <v>0</v>
      </c>
      <c r="O694" s="12">
        <v>12826015.1</v>
      </c>
      <c r="P694" s="12">
        <v>0</v>
      </c>
      <c r="Q694" s="12">
        <v>37093697.899999999</v>
      </c>
      <c r="R694" s="12">
        <v>37093697.899999999</v>
      </c>
      <c r="S694" s="12">
        <v>0</v>
      </c>
      <c r="T694" s="12">
        <v>0</v>
      </c>
      <c r="U694" s="12">
        <v>0</v>
      </c>
      <c r="V694" s="13">
        <f t="shared" si="189"/>
        <v>0</v>
      </c>
      <c r="W694" s="14">
        <f t="shared" si="190"/>
        <v>0.74306713061431262</v>
      </c>
      <c r="X694" s="14">
        <f t="shared" si="191"/>
        <v>0.74306713061431262</v>
      </c>
      <c r="Y694" s="14">
        <f t="shared" si="192"/>
        <v>0.25693286938568738</v>
      </c>
      <c r="Z694" s="14">
        <f t="shared" si="193"/>
        <v>1</v>
      </c>
    </row>
    <row r="695" spans="1:26" ht="78" outlineLevel="2" x14ac:dyDescent="0.35">
      <c r="A695" s="9" t="s">
        <v>356</v>
      </c>
      <c r="B695" s="9" t="s">
        <v>440</v>
      </c>
      <c r="C695" s="9" t="s">
        <v>139</v>
      </c>
      <c r="D695" s="9" t="s">
        <v>140</v>
      </c>
      <c r="E695" s="9" t="s">
        <v>142</v>
      </c>
      <c r="F695" s="10" t="s">
        <v>34</v>
      </c>
      <c r="G695" s="9">
        <v>1310</v>
      </c>
      <c r="H695" s="9">
        <v>3480</v>
      </c>
      <c r="I695" s="11" t="s">
        <v>143</v>
      </c>
      <c r="J695" s="12">
        <v>194290633</v>
      </c>
      <c r="K695" s="12">
        <v>194290633</v>
      </c>
      <c r="L695" s="12">
        <v>0</v>
      </c>
      <c r="M695" s="13">
        <f t="shared" si="188"/>
        <v>194290633</v>
      </c>
      <c r="N695" s="12">
        <v>0</v>
      </c>
      <c r="O695" s="12">
        <v>19284951.289999999</v>
      </c>
      <c r="P695" s="12">
        <v>0</v>
      </c>
      <c r="Q695" s="12">
        <v>175005681.71000001</v>
      </c>
      <c r="R695" s="12">
        <v>175005681.71000001</v>
      </c>
      <c r="S695" s="12">
        <v>0</v>
      </c>
      <c r="T695" s="12">
        <v>0</v>
      </c>
      <c r="U695" s="12">
        <v>0</v>
      </c>
      <c r="V695" s="13">
        <f t="shared" si="189"/>
        <v>0</v>
      </c>
      <c r="W695" s="14">
        <f t="shared" si="190"/>
        <v>0.90074173421422743</v>
      </c>
      <c r="X695" s="14">
        <f t="shared" si="191"/>
        <v>0.90074173421422743</v>
      </c>
      <c r="Y695" s="14">
        <f t="shared" si="192"/>
        <v>9.9258265785772584E-2</v>
      </c>
      <c r="Z695" s="14">
        <f t="shared" si="193"/>
        <v>1</v>
      </c>
    </row>
    <row r="696" spans="1:26" ht="130" outlineLevel="2" x14ac:dyDescent="0.35">
      <c r="A696" s="9" t="s">
        <v>356</v>
      </c>
      <c r="B696" s="9" t="s">
        <v>440</v>
      </c>
      <c r="C696" s="9" t="s">
        <v>139</v>
      </c>
      <c r="D696" s="9" t="s">
        <v>140</v>
      </c>
      <c r="E696" s="9" t="s">
        <v>275</v>
      </c>
      <c r="F696" s="10" t="s">
        <v>34</v>
      </c>
      <c r="G696" s="9">
        <v>1310</v>
      </c>
      <c r="H696" s="9">
        <v>3480</v>
      </c>
      <c r="I696" s="11" t="s">
        <v>441</v>
      </c>
      <c r="J696" s="12">
        <v>4490200966</v>
      </c>
      <c r="K696" s="12">
        <v>3956000247</v>
      </c>
      <c r="L696" s="12">
        <v>0</v>
      </c>
      <c r="M696" s="13">
        <f t="shared" si="188"/>
        <v>3956000247</v>
      </c>
      <c r="N696" s="12">
        <v>0</v>
      </c>
      <c r="O696" s="12">
        <v>453281676.55000001</v>
      </c>
      <c r="P696" s="12">
        <v>0</v>
      </c>
      <c r="Q696" s="12">
        <v>3502718570.4499998</v>
      </c>
      <c r="R696" s="12">
        <v>3502718570.4499998</v>
      </c>
      <c r="S696" s="12">
        <v>0</v>
      </c>
      <c r="T696" s="12">
        <v>0</v>
      </c>
      <c r="U696" s="12">
        <v>0</v>
      </c>
      <c r="V696" s="13">
        <f t="shared" si="189"/>
        <v>0</v>
      </c>
      <c r="W696" s="14">
        <f t="shared" si="190"/>
        <v>0.88541919912827538</v>
      </c>
      <c r="X696" s="14">
        <f t="shared" si="191"/>
        <v>0.88541919912827538</v>
      </c>
      <c r="Y696" s="14">
        <f t="shared" si="192"/>
        <v>0.11458080087172452</v>
      </c>
      <c r="Z696" s="14">
        <f t="shared" si="193"/>
        <v>0.99999999999999989</v>
      </c>
    </row>
    <row r="697" spans="1:26" ht="52" outlineLevel="2" x14ac:dyDescent="0.35">
      <c r="A697" s="9" t="s">
        <v>356</v>
      </c>
      <c r="B697" s="9" t="s">
        <v>440</v>
      </c>
      <c r="C697" s="9" t="s">
        <v>139</v>
      </c>
      <c r="D697" s="9" t="s">
        <v>140</v>
      </c>
      <c r="E697" s="9" t="s">
        <v>144</v>
      </c>
      <c r="F697" s="10" t="s">
        <v>34</v>
      </c>
      <c r="G697" s="9">
        <v>1310</v>
      </c>
      <c r="H697" s="9">
        <v>3480</v>
      </c>
      <c r="I697" s="11" t="s">
        <v>145</v>
      </c>
      <c r="J697" s="12">
        <v>1150225465</v>
      </c>
      <c r="K697" s="12">
        <v>1160225465</v>
      </c>
      <c r="L697" s="12">
        <v>0</v>
      </c>
      <c r="M697" s="13">
        <f t="shared" si="188"/>
        <v>1160225465</v>
      </c>
      <c r="N697" s="12">
        <v>0</v>
      </c>
      <c r="O697" s="12">
        <v>283757842.51999998</v>
      </c>
      <c r="P697" s="12">
        <v>0</v>
      </c>
      <c r="Q697" s="12">
        <v>876467622.48000002</v>
      </c>
      <c r="R697" s="12">
        <v>876467622.48000002</v>
      </c>
      <c r="S697" s="12">
        <v>0</v>
      </c>
      <c r="T697" s="12">
        <v>0</v>
      </c>
      <c r="U697" s="12">
        <v>0</v>
      </c>
      <c r="V697" s="13">
        <f t="shared" si="189"/>
        <v>0</v>
      </c>
      <c r="W697" s="14">
        <f t="shared" si="190"/>
        <v>0.75542870667814555</v>
      </c>
      <c r="X697" s="14">
        <f t="shared" si="191"/>
        <v>0.75542870667814555</v>
      </c>
      <c r="Y697" s="14">
        <f t="shared" si="192"/>
        <v>0.24457129332185445</v>
      </c>
      <c r="Z697" s="14">
        <f t="shared" si="193"/>
        <v>1</v>
      </c>
    </row>
    <row r="698" spans="1:26" ht="130" outlineLevel="2" x14ac:dyDescent="0.35">
      <c r="A698" s="9" t="s">
        <v>356</v>
      </c>
      <c r="B698" s="9" t="s">
        <v>440</v>
      </c>
      <c r="C698" s="9" t="s">
        <v>139</v>
      </c>
      <c r="D698" s="9" t="s">
        <v>140</v>
      </c>
      <c r="E698" s="9" t="s">
        <v>277</v>
      </c>
      <c r="F698" s="10" t="s">
        <v>34</v>
      </c>
      <c r="G698" s="9">
        <v>1310</v>
      </c>
      <c r="H698" s="9">
        <v>3480</v>
      </c>
      <c r="I698" s="11" t="s">
        <v>442</v>
      </c>
      <c r="J698" s="12">
        <v>35000000</v>
      </c>
      <c r="K698" s="12">
        <v>139847789.69999999</v>
      </c>
      <c r="L698" s="12">
        <v>0</v>
      </c>
      <c r="M698" s="13">
        <f t="shared" si="188"/>
        <v>139847789.69999999</v>
      </c>
      <c r="N698" s="12">
        <v>0</v>
      </c>
      <c r="O698" s="12">
        <v>68386150.700000003</v>
      </c>
      <c r="P698" s="12">
        <v>0</v>
      </c>
      <c r="Q698" s="12">
        <v>71461639</v>
      </c>
      <c r="R698" s="12">
        <v>71461639</v>
      </c>
      <c r="S698" s="12">
        <v>0</v>
      </c>
      <c r="T698" s="12">
        <v>0</v>
      </c>
      <c r="U698" s="12">
        <v>0</v>
      </c>
      <c r="V698" s="13">
        <f t="shared" si="189"/>
        <v>0</v>
      </c>
      <c r="W698" s="14">
        <f t="shared" si="190"/>
        <v>0.51099584164539713</v>
      </c>
      <c r="X698" s="14">
        <f t="shared" si="191"/>
        <v>0.51099584164539713</v>
      </c>
      <c r="Y698" s="14">
        <f t="shared" si="192"/>
        <v>0.48900415835460292</v>
      </c>
      <c r="Z698" s="14">
        <f t="shared" si="193"/>
        <v>1</v>
      </c>
    </row>
    <row r="699" spans="1:26" ht="52" outlineLevel="2" x14ac:dyDescent="0.35">
      <c r="A699" s="9" t="s">
        <v>356</v>
      </c>
      <c r="B699" s="9" t="s">
        <v>440</v>
      </c>
      <c r="C699" s="9" t="s">
        <v>139</v>
      </c>
      <c r="D699" s="9" t="s">
        <v>140</v>
      </c>
      <c r="E699" s="9" t="s">
        <v>279</v>
      </c>
      <c r="F699" s="10" t="s">
        <v>34</v>
      </c>
      <c r="G699" s="9">
        <v>1310</v>
      </c>
      <c r="H699" s="9">
        <v>3480</v>
      </c>
      <c r="I699" s="11" t="s">
        <v>443</v>
      </c>
      <c r="J699" s="12">
        <v>25421749</v>
      </c>
      <c r="K699" s="12">
        <v>25421749</v>
      </c>
      <c r="L699" s="12">
        <v>0</v>
      </c>
      <c r="M699" s="13">
        <f t="shared" si="188"/>
        <v>25421749</v>
      </c>
      <c r="N699" s="12">
        <v>0</v>
      </c>
      <c r="O699" s="12">
        <v>5407144.9199999999</v>
      </c>
      <c r="P699" s="12">
        <v>0</v>
      </c>
      <c r="Q699" s="12">
        <v>20014604.079999998</v>
      </c>
      <c r="R699" s="12">
        <v>20014604.079999998</v>
      </c>
      <c r="S699" s="12">
        <v>0</v>
      </c>
      <c r="T699" s="12">
        <v>0</v>
      </c>
      <c r="U699" s="12">
        <v>0</v>
      </c>
      <c r="V699" s="13">
        <f t="shared" si="189"/>
        <v>0</v>
      </c>
      <c r="W699" s="14">
        <f t="shared" si="190"/>
        <v>0.78730240315093969</v>
      </c>
      <c r="X699" s="14">
        <f t="shared" si="191"/>
        <v>0.78730240315093969</v>
      </c>
      <c r="Y699" s="14">
        <f t="shared" si="192"/>
        <v>0.21269759684906023</v>
      </c>
      <c r="Z699" s="14">
        <f t="shared" si="193"/>
        <v>0.99999999999999989</v>
      </c>
    </row>
    <row r="700" spans="1:26" ht="52" outlineLevel="2" x14ac:dyDescent="0.35">
      <c r="A700" s="9" t="s">
        <v>356</v>
      </c>
      <c r="B700" s="9" t="s">
        <v>440</v>
      </c>
      <c r="C700" s="9" t="s">
        <v>139</v>
      </c>
      <c r="D700" s="9" t="s">
        <v>140</v>
      </c>
      <c r="E700" s="9" t="s">
        <v>146</v>
      </c>
      <c r="F700" s="10" t="s">
        <v>34</v>
      </c>
      <c r="G700" s="9">
        <v>1310</v>
      </c>
      <c r="H700" s="9">
        <v>3480</v>
      </c>
      <c r="I700" s="11" t="s">
        <v>444</v>
      </c>
      <c r="J700" s="12">
        <v>558336</v>
      </c>
      <c r="K700" s="12">
        <v>558336</v>
      </c>
      <c r="L700" s="12">
        <v>0</v>
      </c>
      <c r="M700" s="13">
        <f t="shared" si="188"/>
        <v>558336</v>
      </c>
      <c r="N700" s="12">
        <v>0</v>
      </c>
      <c r="O700" s="12">
        <v>118756.73</v>
      </c>
      <c r="P700" s="12">
        <v>0</v>
      </c>
      <c r="Q700" s="12">
        <v>439579.27</v>
      </c>
      <c r="R700" s="12">
        <v>439579.27</v>
      </c>
      <c r="S700" s="12">
        <v>0</v>
      </c>
      <c r="T700" s="12">
        <v>0</v>
      </c>
      <c r="U700" s="12">
        <v>0</v>
      </c>
      <c r="V700" s="13">
        <f t="shared" si="189"/>
        <v>0</v>
      </c>
      <c r="W700" s="14">
        <f t="shared" si="190"/>
        <v>0.78730239497363597</v>
      </c>
      <c r="X700" s="14">
        <f t="shared" si="191"/>
        <v>0.78730239497363597</v>
      </c>
      <c r="Y700" s="14">
        <f t="shared" si="192"/>
        <v>0.21269760502636403</v>
      </c>
      <c r="Z700" s="14">
        <f t="shared" si="193"/>
        <v>1</v>
      </c>
    </row>
    <row r="701" spans="1:26" ht="78" outlineLevel="2" x14ac:dyDescent="0.35">
      <c r="A701" s="9" t="s">
        <v>356</v>
      </c>
      <c r="B701" s="9" t="s">
        <v>440</v>
      </c>
      <c r="C701" s="9" t="s">
        <v>139</v>
      </c>
      <c r="D701" s="9" t="s">
        <v>140</v>
      </c>
      <c r="E701" s="9" t="s">
        <v>154</v>
      </c>
      <c r="F701" s="10" t="s">
        <v>34</v>
      </c>
      <c r="G701" s="9">
        <v>1310</v>
      </c>
      <c r="H701" s="9">
        <v>3480</v>
      </c>
      <c r="I701" s="11" t="s">
        <v>445</v>
      </c>
      <c r="J701" s="12">
        <v>4192048</v>
      </c>
      <c r="K701" s="12">
        <v>4192048</v>
      </c>
      <c r="L701" s="12">
        <v>4192048</v>
      </c>
      <c r="M701" s="13">
        <f t="shared" si="188"/>
        <v>4192048</v>
      </c>
      <c r="N701" s="12">
        <v>0</v>
      </c>
      <c r="O701" s="12">
        <v>0</v>
      </c>
      <c r="P701" s="12">
        <v>0</v>
      </c>
      <c r="Q701" s="12">
        <v>0</v>
      </c>
      <c r="R701" s="12">
        <v>0</v>
      </c>
      <c r="S701" s="12">
        <v>0</v>
      </c>
      <c r="T701" s="12">
        <v>4192048</v>
      </c>
      <c r="U701" s="12">
        <v>0</v>
      </c>
      <c r="V701" s="13">
        <f t="shared" si="189"/>
        <v>4192048</v>
      </c>
      <c r="W701" s="14">
        <f t="shared" si="190"/>
        <v>0</v>
      </c>
      <c r="X701" s="14">
        <f t="shared" si="191"/>
        <v>0</v>
      </c>
      <c r="Y701" s="14">
        <f t="shared" si="192"/>
        <v>0</v>
      </c>
      <c r="Z701" s="14">
        <f t="shared" si="193"/>
        <v>0</v>
      </c>
    </row>
    <row r="702" spans="1:26" outlineLevel="1" x14ac:dyDescent="0.35">
      <c r="A702" s="24"/>
      <c r="B702" s="24"/>
      <c r="C702" s="24"/>
      <c r="D702" s="24" t="s">
        <v>552</v>
      </c>
      <c r="E702" s="24"/>
      <c r="F702" s="25"/>
      <c r="G702" s="24"/>
      <c r="H702" s="24"/>
      <c r="I702" s="26"/>
      <c r="J702" s="27">
        <f t="shared" ref="J702:V702" si="194">SUBTOTAL(9,J577:J701)</f>
        <v>867547264304</v>
      </c>
      <c r="K702" s="27">
        <f t="shared" si="194"/>
        <v>898189111370.51001</v>
      </c>
      <c r="L702" s="27">
        <f t="shared" si="194"/>
        <v>3161417367.6399999</v>
      </c>
      <c r="M702" s="27">
        <f t="shared" si="194"/>
        <v>898189111370.51001</v>
      </c>
      <c r="N702" s="27">
        <f t="shared" si="194"/>
        <v>0</v>
      </c>
      <c r="O702" s="27">
        <f t="shared" si="194"/>
        <v>25560846046.300007</v>
      </c>
      <c r="P702" s="27">
        <f t="shared" si="194"/>
        <v>0</v>
      </c>
      <c r="Q702" s="27">
        <f t="shared" si="194"/>
        <v>826299674650.56995</v>
      </c>
      <c r="R702" s="27">
        <f t="shared" si="194"/>
        <v>825785596540.62976</v>
      </c>
      <c r="S702" s="27">
        <f t="shared" si="194"/>
        <v>45167173306</v>
      </c>
      <c r="T702" s="27">
        <f t="shared" si="194"/>
        <v>46328590673.639999</v>
      </c>
      <c r="U702" s="27">
        <f t="shared" si="194"/>
        <v>2000000000</v>
      </c>
      <c r="V702" s="27">
        <f t="shared" si="194"/>
        <v>46328590673.639999</v>
      </c>
      <c r="W702" s="28">
        <f t="shared" si="190"/>
        <v>0.91996180335536815</v>
      </c>
      <c r="X702" s="28">
        <f t="shared" si="191"/>
        <v>0.91996180335536815</v>
      </c>
      <c r="Y702" s="28">
        <f t="shared" si="192"/>
        <v>2.8458200753845433E-2</v>
      </c>
      <c r="Z702" s="28">
        <f t="shared" si="193"/>
        <v>0.94842000410921357</v>
      </c>
    </row>
    <row r="703" spans="1:26" ht="104" outlineLevel="2" x14ac:dyDescent="0.35">
      <c r="A703" s="18" t="s">
        <v>326</v>
      </c>
      <c r="B703" s="18" t="s">
        <v>30</v>
      </c>
      <c r="C703" s="18" t="s">
        <v>139</v>
      </c>
      <c r="D703" s="18" t="s">
        <v>350</v>
      </c>
      <c r="E703" s="18" t="s">
        <v>33</v>
      </c>
      <c r="F703" s="19" t="s">
        <v>34</v>
      </c>
      <c r="G703" s="18">
        <v>1320</v>
      </c>
      <c r="H703" s="18">
        <v>3460</v>
      </c>
      <c r="I703" s="20" t="s">
        <v>351</v>
      </c>
      <c r="J703" s="21">
        <v>5103470151</v>
      </c>
      <c r="K703" s="21">
        <v>3823921701</v>
      </c>
      <c r="L703" s="21">
        <v>0</v>
      </c>
      <c r="M703" s="22">
        <f>+K703</f>
        <v>3823921701</v>
      </c>
      <c r="N703" s="21">
        <v>0</v>
      </c>
      <c r="O703" s="21">
        <v>834538951</v>
      </c>
      <c r="P703" s="21">
        <v>0</v>
      </c>
      <c r="Q703" s="21">
        <v>2989382750</v>
      </c>
      <c r="R703" s="21">
        <v>2987989170</v>
      </c>
      <c r="S703" s="21">
        <v>0</v>
      </c>
      <c r="T703" s="21">
        <v>0</v>
      </c>
      <c r="U703" s="21">
        <v>0</v>
      </c>
      <c r="V703" s="22">
        <f>+M703-N703-O703-P703-Q703</f>
        <v>0</v>
      </c>
      <c r="W703" s="23">
        <f t="shared" si="190"/>
        <v>0.78175835797533244</v>
      </c>
      <c r="X703" s="23">
        <f t="shared" si="191"/>
        <v>0.78175835797533244</v>
      </c>
      <c r="Y703" s="23">
        <f t="shared" si="192"/>
        <v>0.21824164202466759</v>
      </c>
      <c r="Z703" s="23">
        <f t="shared" si="193"/>
        <v>1</v>
      </c>
    </row>
    <row r="704" spans="1:26" outlineLevel="1" x14ac:dyDescent="0.35">
      <c r="A704" s="24"/>
      <c r="B704" s="24"/>
      <c r="C704" s="24"/>
      <c r="D704" s="24" t="s">
        <v>553</v>
      </c>
      <c r="E704" s="24"/>
      <c r="F704" s="25"/>
      <c r="G704" s="24"/>
      <c r="H704" s="24"/>
      <c r="I704" s="26"/>
      <c r="J704" s="27">
        <f t="shared" ref="J704:V704" si="195">SUBTOTAL(9,J703:J703)</f>
        <v>5103470151</v>
      </c>
      <c r="K704" s="27">
        <f t="shared" si="195"/>
        <v>3823921701</v>
      </c>
      <c r="L704" s="27">
        <f t="shared" si="195"/>
        <v>0</v>
      </c>
      <c r="M704" s="27">
        <f t="shared" si="195"/>
        <v>3823921701</v>
      </c>
      <c r="N704" s="27">
        <f t="shared" si="195"/>
        <v>0</v>
      </c>
      <c r="O704" s="27">
        <f t="shared" si="195"/>
        <v>834538951</v>
      </c>
      <c r="P704" s="27">
        <f t="shared" si="195"/>
        <v>0</v>
      </c>
      <c r="Q704" s="27">
        <f t="shared" si="195"/>
        <v>2989382750</v>
      </c>
      <c r="R704" s="27">
        <f t="shared" si="195"/>
        <v>2987989170</v>
      </c>
      <c r="S704" s="27">
        <f t="shared" si="195"/>
        <v>0</v>
      </c>
      <c r="T704" s="27">
        <f t="shared" si="195"/>
        <v>0</v>
      </c>
      <c r="U704" s="27">
        <f t="shared" si="195"/>
        <v>0</v>
      </c>
      <c r="V704" s="27">
        <f t="shared" si="195"/>
        <v>0</v>
      </c>
      <c r="W704" s="28">
        <f t="shared" si="190"/>
        <v>0.78175835797533244</v>
      </c>
      <c r="X704" s="28">
        <f t="shared" si="191"/>
        <v>0.78175835797533244</v>
      </c>
      <c r="Y704" s="28">
        <f t="shared" si="192"/>
        <v>0.21824164202466759</v>
      </c>
      <c r="Z704" s="28">
        <f t="shared" si="193"/>
        <v>1</v>
      </c>
    </row>
    <row r="705" spans="1:26" ht="52" outlineLevel="2" x14ac:dyDescent="0.35">
      <c r="A705" s="18" t="s">
        <v>266</v>
      </c>
      <c r="B705" s="18" t="s">
        <v>268</v>
      </c>
      <c r="C705" s="18" t="s">
        <v>139</v>
      </c>
      <c r="D705" s="18" t="s">
        <v>286</v>
      </c>
      <c r="E705" s="18" t="s">
        <v>33</v>
      </c>
      <c r="F705" s="19" t="s">
        <v>34</v>
      </c>
      <c r="G705" s="18">
        <v>1320</v>
      </c>
      <c r="H705" s="18">
        <v>3480</v>
      </c>
      <c r="I705" s="20" t="s">
        <v>287</v>
      </c>
      <c r="J705" s="21">
        <v>1400000</v>
      </c>
      <c r="K705" s="21">
        <v>1400000</v>
      </c>
      <c r="L705" s="21">
        <v>0</v>
      </c>
      <c r="M705" s="22">
        <f>+K705</f>
        <v>1400000</v>
      </c>
      <c r="N705" s="21">
        <v>0</v>
      </c>
      <c r="O705" s="21">
        <v>0</v>
      </c>
      <c r="P705" s="21">
        <v>0</v>
      </c>
      <c r="Q705" s="21">
        <v>0</v>
      </c>
      <c r="R705" s="21">
        <v>0</v>
      </c>
      <c r="S705" s="21">
        <v>1400000</v>
      </c>
      <c r="T705" s="21">
        <v>1400000</v>
      </c>
      <c r="U705" s="21">
        <v>0</v>
      </c>
      <c r="V705" s="22">
        <f>+M705-N705-O705-P705-Q705</f>
        <v>1400000</v>
      </c>
      <c r="W705" s="23">
        <f t="shared" si="190"/>
        <v>0</v>
      </c>
      <c r="X705" s="23">
        <f t="shared" si="191"/>
        <v>0</v>
      </c>
      <c r="Y705" s="23">
        <f t="shared" si="192"/>
        <v>0</v>
      </c>
      <c r="Z705" s="23">
        <f t="shared" si="193"/>
        <v>0</v>
      </c>
    </row>
    <row r="706" spans="1:26" outlineLevel="1" x14ac:dyDescent="0.35">
      <c r="A706" s="24"/>
      <c r="B706" s="24"/>
      <c r="C706" s="24"/>
      <c r="D706" s="24" t="s">
        <v>554</v>
      </c>
      <c r="E706" s="24"/>
      <c r="F706" s="25"/>
      <c r="G706" s="24"/>
      <c r="H706" s="24"/>
      <c r="I706" s="26"/>
      <c r="J706" s="27">
        <f t="shared" ref="J706:V706" si="196">SUBTOTAL(9,J705:J705)</f>
        <v>1400000</v>
      </c>
      <c r="K706" s="27">
        <f t="shared" si="196"/>
        <v>1400000</v>
      </c>
      <c r="L706" s="27">
        <f t="shared" si="196"/>
        <v>0</v>
      </c>
      <c r="M706" s="27">
        <f t="shared" si="196"/>
        <v>1400000</v>
      </c>
      <c r="N706" s="27">
        <f t="shared" si="196"/>
        <v>0</v>
      </c>
      <c r="O706" s="27">
        <f t="shared" si="196"/>
        <v>0</v>
      </c>
      <c r="P706" s="27">
        <f t="shared" si="196"/>
        <v>0</v>
      </c>
      <c r="Q706" s="27">
        <f t="shared" si="196"/>
        <v>0</v>
      </c>
      <c r="R706" s="27">
        <f t="shared" si="196"/>
        <v>0</v>
      </c>
      <c r="S706" s="27">
        <f t="shared" si="196"/>
        <v>1400000</v>
      </c>
      <c r="T706" s="27">
        <f t="shared" si="196"/>
        <v>1400000</v>
      </c>
      <c r="U706" s="27">
        <f t="shared" si="196"/>
        <v>0</v>
      </c>
      <c r="V706" s="27">
        <f t="shared" si="196"/>
        <v>1400000</v>
      </c>
      <c r="W706" s="28">
        <f t="shared" si="190"/>
        <v>0</v>
      </c>
      <c r="X706" s="28">
        <f t="shared" si="191"/>
        <v>0</v>
      </c>
      <c r="Y706" s="28">
        <f t="shared" si="192"/>
        <v>0</v>
      </c>
      <c r="Z706" s="28">
        <f t="shared" si="193"/>
        <v>0</v>
      </c>
    </row>
    <row r="707" spans="1:26" outlineLevel="2" x14ac:dyDescent="0.35">
      <c r="A707" s="18" t="s">
        <v>199</v>
      </c>
      <c r="B707" s="18" t="s">
        <v>30</v>
      </c>
      <c r="C707" s="18" t="s">
        <v>139</v>
      </c>
      <c r="D707" s="18" t="s">
        <v>262</v>
      </c>
      <c r="E707" s="18" t="s">
        <v>33</v>
      </c>
      <c r="F707" s="19" t="s">
        <v>34</v>
      </c>
      <c r="G707" s="18">
        <v>1320</v>
      </c>
      <c r="H707" s="18">
        <v>3480</v>
      </c>
      <c r="I707" s="20" t="s">
        <v>263</v>
      </c>
      <c r="J707" s="21">
        <v>16000000000</v>
      </c>
      <c r="K707" s="21">
        <v>16350775643</v>
      </c>
      <c r="L707" s="21">
        <v>0</v>
      </c>
      <c r="M707" s="22">
        <f>+K707</f>
        <v>16350775643</v>
      </c>
      <c r="N707" s="21">
        <v>0</v>
      </c>
      <c r="O707" s="21">
        <v>65680.539999999994</v>
      </c>
      <c r="P707" s="21">
        <v>0</v>
      </c>
      <c r="Q707" s="21">
        <v>16350709962.459999</v>
      </c>
      <c r="R707" s="21">
        <v>16342712316.709999</v>
      </c>
      <c r="S707" s="21">
        <v>0</v>
      </c>
      <c r="T707" s="21">
        <v>0</v>
      </c>
      <c r="U707" s="21">
        <v>0</v>
      </c>
      <c r="V707" s="22">
        <f>+M707-N707-O707-P707-Q707</f>
        <v>0</v>
      </c>
      <c r="W707" s="23">
        <f t="shared" si="190"/>
        <v>0.99999598303215487</v>
      </c>
      <c r="X707" s="23">
        <f t="shared" si="191"/>
        <v>0.99999598303215487</v>
      </c>
      <c r="Y707" s="23">
        <f t="shared" si="192"/>
        <v>4.0169678450770478E-6</v>
      </c>
      <c r="Z707" s="23">
        <f t="shared" si="193"/>
        <v>0.99999999999999989</v>
      </c>
    </row>
    <row r="708" spans="1:26" outlineLevel="1" x14ac:dyDescent="0.35">
      <c r="A708" s="24"/>
      <c r="B708" s="24"/>
      <c r="C708" s="24"/>
      <c r="D708" s="24" t="s">
        <v>555</v>
      </c>
      <c r="E708" s="24"/>
      <c r="F708" s="25"/>
      <c r="G708" s="24"/>
      <c r="H708" s="24"/>
      <c r="I708" s="26"/>
      <c r="J708" s="27">
        <f t="shared" ref="J708:V708" si="197">SUBTOTAL(9,J707:J707)</f>
        <v>16000000000</v>
      </c>
      <c r="K708" s="27">
        <f t="shared" si="197"/>
        <v>16350775643</v>
      </c>
      <c r="L708" s="27">
        <f t="shared" si="197"/>
        <v>0</v>
      </c>
      <c r="M708" s="27">
        <f t="shared" si="197"/>
        <v>16350775643</v>
      </c>
      <c r="N708" s="27">
        <f t="shared" si="197"/>
        <v>0</v>
      </c>
      <c r="O708" s="27">
        <f t="shared" si="197"/>
        <v>65680.539999999994</v>
      </c>
      <c r="P708" s="27">
        <f t="shared" si="197"/>
        <v>0</v>
      </c>
      <c r="Q708" s="27">
        <f t="shared" si="197"/>
        <v>16350709962.459999</v>
      </c>
      <c r="R708" s="27">
        <f t="shared" si="197"/>
        <v>16342712316.709999</v>
      </c>
      <c r="S708" s="27">
        <f t="shared" si="197"/>
        <v>0</v>
      </c>
      <c r="T708" s="27">
        <f t="shared" si="197"/>
        <v>0</v>
      </c>
      <c r="U708" s="27">
        <f t="shared" si="197"/>
        <v>0</v>
      </c>
      <c r="V708" s="27">
        <f t="shared" si="197"/>
        <v>0</v>
      </c>
      <c r="W708" s="28">
        <f t="shared" si="190"/>
        <v>0.99999598303215487</v>
      </c>
      <c r="X708" s="28">
        <f t="shared" si="191"/>
        <v>0.99999598303215487</v>
      </c>
      <c r="Y708" s="28">
        <f t="shared" si="192"/>
        <v>4.0169678450770478E-6</v>
      </c>
      <c r="Z708" s="28">
        <f t="shared" si="193"/>
        <v>0.99999999999999989</v>
      </c>
    </row>
    <row r="709" spans="1:26" ht="26" outlineLevel="2" x14ac:dyDescent="0.35">
      <c r="A709" s="18" t="s">
        <v>29</v>
      </c>
      <c r="B709" s="18" t="s">
        <v>30</v>
      </c>
      <c r="C709" s="18" t="s">
        <v>139</v>
      </c>
      <c r="D709" s="18" t="s">
        <v>176</v>
      </c>
      <c r="E709" s="18" t="s">
        <v>33</v>
      </c>
      <c r="F709" s="19" t="s">
        <v>34</v>
      </c>
      <c r="G709" s="18">
        <v>1320</v>
      </c>
      <c r="H709" s="18">
        <v>3480</v>
      </c>
      <c r="I709" s="20" t="s">
        <v>177</v>
      </c>
      <c r="J709" s="21">
        <v>29850299</v>
      </c>
      <c r="K709" s="21">
        <v>29850299</v>
      </c>
      <c r="L709" s="21">
        <v>0</v>
      </c>
      <c r="M709" s="22">
        <f t="shared" ref="M709:M723" si="198">+K709</f>
        <v>29850299</v>
      </c>
      <c r="N709" s="21">
        <v>0</v>
      </c>
      <c r="O709" s="21">
        <v>0</v>
      </c>
      <c r="P709" s="21">
        <v>0</v>
      </c>
      <c r="Q709" s="21">
        <v>23535620.710000001</v>
      </c>
      <c r="R709" s="21">
        <v>23535620.710000001</v>
      </c>
      <c r="S709" s="21">
        <v>6314678.29</v>
      </c>
      <c r="T709" s="21">
        <v>6314678.29</v>
      </c>
      <c r="U709" s="21">
        <v>0</v>
      </c>
      <c r="V709" s="22">
        <f t="shared" ref="V709:V723" si="199">+M709-N709-O709-P709-Q709</f>
        <v>6314678.2899999991</v>
      </c>
      <c r="W709" s="23">
        <f t="shared" si="190"/>
        <v>0.7884551076021048</v>
      </c>
      <c r="X709" s="23">
        <f t="shared" si="191"/>
        <v>0.7884551076021048</v>
      </c>
      <c r="Y709" s="23">
        <f t="shared" si="192"/>
        <v>0</v>
      </c>
      <c r="Z709" s="23">
        <f t="shared" si="193"/>
        <v>0.7884551076021048</v>
      </c>
    </row>
    <row r="710" spans="1:26" ht="26" outlineLevel="2" x14ac:dyDescent="0.35">
      <c r="A710" s="9" t="s">
        <v>199</v>
      </c>
      <c r="B710" s="9" t="s">
        <v>30</v>
      </c>
      <c r="C710" s="9" t="s">
        <v>139</v>
      </c>
      <c r="D710" s="9" t="s">
        <v>176</v>
      </c>
      <c r="E710" s="9" t="s">
        <v>33</v>
      </c>
      <c r="F710" s="10" t="s">
        <v>34</v>
      </c>
      <c r="G710" s="9">
        <v>1320</v>
      </c>
      <c r="H710" s="9">
        <v>3480</v>
      </c>
      <c r="I710" s="11" t="s">
        <v>177</v>
      </c>
      <c r="J710" s="12">
        <v>39727003</v>
      </c>
      <c r="K710" s="12">
        <v>54427003</v>
      </c>
      <c r="L710" s="12">
        <v>0</v>
      </c>
      <c r="M710" s="13">
        <f t="shared" si="198"/>
        <v>54427003</v>
      </c>
      <c r="N710" s="12">
        <v>0</v>
      </c>
      <c r="O710" s="12">
        <v>60133.35</v>
      </c>
      <c r="P710" s="12">
        <v>0</v>
      </c>
      <c r="Q710" s="12">
        <v>38652319.609999999</v>
      </c>
      <c r="R710" s="12">
        <v>38652319.609999999</v>
      </c>
      <c r="S710" s="12">
        <v>15714550.039999999</v>
      </c>
      <c r="T710" s="12">
        <v>15714550.039999999</v>
      </c>
      <c r="U710" s="12">
        <v>0</v>
      </c>
      <c r="V710" s="13">
        <f t="shared" si="199"/>
        <v>15714550.039999999</v>
      </c>
      <c r="W710" s="14">
        <f t="shared" si="190"/>
        <v>0.71016806878012373</v>
      </c>
      <c r="X710" s="14">
        <f t="shared" si="191"/>
        <v>0.71016806878012373</v>
      </c>
      <c r="Y710" s="14">
        <f t="shared" si="192"/>
        <v>1.1048440422119145E-3</v>
      </c>
      <c r="Z710" s="14">
        <f t="shared" si="193"/>
        <v>0.71127291282233562</v>
      </c>
    </row>
    <row r="711" spans="1:26" ht="26" outlineLevel="2" x14ac:dyDescent="0.35">
      <c r="A711" s="9" t="s">
        <v>266</v>
      </c>
      <c r="B711" s="9" t="s">
        <v>267</v>
      </c>
      <c r="C711" s="9" t="s">
        <v>139</v>
      </c>
      <c r="D711" s="9" t="s">
        <v>176</v>
      </c>
      <c r="E711" s="9" t="s">
        <v>33</v>
      </c>
      <c r="F711" s="10" t="s">
        <v>34</v>
      </c>
      <c r="G711" s="9">
        <v>1320</v>
      </c>
      <c r="H711" s="9">
        <v>3480</v>
      </c>
      <c r="I711" s="11" t="s">
        <v>177</v>
      </c>
      <c r="J711" s="12">
        <v>334446</v>
      </c>
      <c r="K711" s="12">
        <v>4734446</v>
      </c>
      <c r="L711" s="12">
        <v>0</v>
      </c>
      <c r="M711" s="13">
        <f t="shared" si="198"/>
        <v>4734446</v>
      </c>
      <c r="N711" s="12">
        <v>0</v>
      </c>
      <c r="O711" s="12">
        <v>0</v>
      </c>
      <c r="P711" s="12">
        <v>0</v>
      </c>
      <c r="Q711" s="12">
        <v>2095910.79</v>
      </c>
      <c r="R711" s="12">
        <v>2095910.79</v>
      </c>
      <c r="S711" s="12">
        <v>2638535.21</v>
      </c>
      <c r="T711" s="12">
        <v>2638535.21</v>
      </c>
      <c r="U711" s="12">
        <v>0</v>
      </c>
      <c r="V711" s="13">
        <f t="shared" si="199"/>
        <v>2638535.21</v>
      </c>
      <c r="W711" s="14">
        <f t="shared" si="190"/>
        <v>0.44269398996207793</v>
      </c>
      <c r="X711" s="14">
        <f t="shared" si="191"/>
        <v>0.44269398996207793</v>
      </c>
      <c r="Y711" s="14">
        <f t="shared" si="192"/>
        <v>0</v>
      </c>
      <c r="Z711" s="14">
        <f t="shared" si="193"/>
        <v>0.44269398996207793</v>
      </c>
    </row>
    <row r="712" spans="1:26" ht="26" outlineLevel="2" x14ac:dyDescent="0.35">
      <c r="A712" s="9" t="s">
        <v>266</v>
      </c>
      <c r="B712" s="9" t="s">
        <v>268</v>
      </c>
      <c r="C712" s="9" t="s">
        <v>139</v>
      </c>
      <c r="D712" s="9" t="s">
        <v>176</v>
      </c>
      <c r="E712" s="9" t="s">
        <v>33</v>
      </c>
      <c r="F712" s="10" t="s">
        <v>34</v>
      </c>
      <c r="G712" s="9">
        <v>1320</v>
      </c>
      <c r="H712" s="9">
        <v>3480</v>
      </c>
      <c r="I712" s="11" t="s">
        <v>177</v>
      </c>
      <c r="J712" s="12">
        <v>34411201</v>
      </c>
      <c r="K712" s="12">
        <v>29052201</v>
      </c>
      <c r="L712" s="12">
        <v>0</v>
      </c>
      <c r="M712" s="13">
        <f t="shared" si="198"/>
        <v>29052201</v>
      </c>
      <c r="N712" s="12">
        <v>0</v>
      </c>
      <c r="O712" s="12">
        <v>0</v>
      </c>
      <c r="P712" s="12">
        <v>0</v>
      </c>
      <c r="Q712" s="12">
        <v>15072977.85</v>
      </c>
      <c r="R712" s="12">
        <v>15072977.85</v>
      </c>
      <c r="S712" s="12">
        <v>13979223.15</v>
      </c>
      <c r="T712" s="12">
        <v>13979223.15</v>
      </c>
      <c r="U712" s="12">
        <v>0</v>
      </c>
      <c r="V712" s="13">
        <f t="shared" si="199"/>
        <v>13979223.15</v>
      </c>
      <c r="W712" s="14">
        <f t="shared" si="190"/>
        <v>0.51882395588547658</v>
      </c>
      <c r="X712" s="14">
        <f t="shared" si="191"/>
        <v>0.51882395588547658</v>
      </c>
      <c r="Y712" s="14">
        <f t="shared" si="192"/>
        <v>0</v>
      </c>
      <c r="Z712" s="14">
        <f t="shared" si="193"/>
        <v>0.51882395588547658</v>
      </c>
    </row>
    <row r="713" spans="1:26" ht="26" outlineLevel="2" x14ac:dyDescent="0.35">
      <c r="A713" s="9" t="s">
        <v>266</v>
      </c>
      <c r="B713" s="9" t="s">
        <v>295</v>
      </c>
      <c r="C713" s="9" t="s">
        <v>139</v>
      </c>
      <c r="D713" s="9" t="s">
        <v>176</v>
      </c>
      <c r="E713" s="9" t="s">
        <v>33</v>
      </c>
      <c r="F713" s="10" t="s">
        <v>34</v>
      </c>
      <c r="G713" s="9">
        <v>1320</v>
      </c>
      <c r="H713" s="9">
        <v>3480</v>
      </c>
      <c r="I713" s="11" t="s">
        <v>177</v>
      </c>
      <c r="J713" s="12">
        <v>14723621</v>
      </c>
      <c r="K713" s="12">
        <v>14723621</v>
      </c>
      <c r="L713" s="12">
        <v>0</v>
      </c>
      <c r="M713" s="13">
        <f t="shared" si="198"/>
        <v>14723621</v>
      </c>
      <c r="N713" s="12">
        <v>0</v>
      </c>
      <c r="O713" s="12">
        <v>0</v>
      </c>
      <c r="P713" s="12">
        <v>0</v>
      </c>
      <c r="Q713" s="12">
        <v>9371106.9800000004</v>
      </c>
      <c r="R713" s="12">
        <v>9371106.9800000004</v>
      </c>
      <c r="S713" s="12">
        <v>5352514.0199999996</v>
      </c>
      <c r="T713" s="12">
        <v>5352514.0199999996</v>
      </c>
      <c r="U713" s="12">
        <v>0</v>
      </c>
      <c r="V713" s="13">
        <f t="shared" si="199"/>
        <v>5352514.0199999996</v>
      </c>
      <c r="W713" s="14">
        <f t="shared" si="190"/>
        <v>0.63646754966050811</v>
      </c>
      <c r="X713" s="14">
        <f t="shared" si="191"/>
        <v>0.63646754966050811</v>
      </c>
      <c r="Y713" s="14">
        <f t="shared" si="192"/>
        <v>0</v>
      </c>
      <c r="Z713" s="14">
        <f t="shared" si="193"/>
        <v>0.63646754966050811</v>
      </c>
    </row>
    <row r="714" spans="1:26" ht="26" outlineLevel="2" x14ac:dyDescent="0.35">
      <c r="A714" s="9" t="s">
        <v>304</v>
      </c>
      <c r="B714" s="9" t="s">
        <v>30</v>
      </c>
      <c r="C714" s="9" t="s">
        <v>139</v>
      </c>
      <c r="D714" s="9" t="s">
        <v>176</v>
      </c>
      <c r="E714" s="9" t="s">
        <v>33</v>
      </c>
      <c r="F714" s="10" t="s">
        <v>34</v>
      </c>
      <c r="G714" s="9">
        <v>1320</v>
      </c>
      <c r="H714" s="9">
        <v>3480</v>
      </c>
      <c r="I714" s="11" t="s">
        <v>177</v>
      </c>
      <c r="J714" s="12">
        <v>12704965</v>
      </c>
      <c r="K714" s="12">
        <v>20704965</v>
      </c>
      <c r="L714" s="12">
        <v>0</v>
      </c>
      <c r="M714" s="13">
        <f t="shared" si="198"/>
        <v>20704965</v>
      </c>
      <c r="N714" s="12">
        <v>0</v>
      </c>
      <c r="O714" s="12">
        <v>37628.57</v>
      </c>
      <c r="P714" s="12">
        <v>0</v>
      </c>
      <c r="Q714" s="12">
        <v>12842983.619999999</v>
      </c>
      <c r="R714" s="12">
        <v>12842983.619999999</v>
      </c>
      <c r="S714" s="12">
        <v>7824352.8099999996</v>
      </c>
      <c r="T714" s="12">
        <v>7824352.8099999996</v>
      </c>
      <c r="U714" s="12">
        <v>0</v>
      </c>
      <c r="V714" s="13">
        <f t="shared" si="199"/>
        <v>7824352.8100000005</v>
      </c>
      <c r="W714" s="14">
        <f t="shared" si="190"/>
        <v>0.6202852127496955</v>
      </c>
      <c r="X714" s="14">
        <f t="shared" si="191"/>
        <v>0.6202852127496955</v>
      </c>
      <c r="Y714" s="14">
        <f t="shared" si="192"/>
        <v>1.8173694087384353E-3</v>
      </c>
      <c r="Z714" s="14">
        <f t="shared" si="193"/>
        <v>0.62210258215843395</v>
      </c>
    </row>
    <row r="715" spans="1:26" ht="26" outlineLevel="2" x14ac:dyDescent="0.35">
      <c r="A715" s="9" t="s">
        <v>312</v>
      </c>
      <c r="B715" s="9" t="s">
        <v>30</v>
      </c>
      <c r="C715" s="9" t="s">
        <v>139</v>
      </c>
      <c r="D715" s="9" t="s">
        <v>176</v>
      </c>
      <c r="E715" s="9" t="s">
        <v>33</v>
      </c>
      <c r="F715" s="10" t="s">
        <v>34</v>
      </c>
      <c r="G715" s="9">
        <v>1320</v>
      </c>
      <c r="H715" s="9">
        <v>3480</v>
      </c>
      <c r="I715" s="11" t="s">
        <v>177</v>
      </c>
      <c r="J715" s="12">
        <v>31512388</v>
      </c>
      <c r="K715" s="12">
        <v>31512388</v>
      </c>
      <c r="L715" s="12">
        <v>0</v>
      </c>
      <c r="M715" s="13">
        <f t="shared" si="198"/>
        <v>31512388</v>
      </c>
      <c r="N715" s="12">
        <v>0</v>
      </c>
      <c r="O715" s="12">
        <v>0</v>
      </c>
      <c r="P715" s="12">
        <v>0</v>
      </c>
      <c r="Q715" s="12">
        <v>19438563.190000001</v>
      </c>
      <c r="R715" s="12">
        <v>19438563.190000001</v>
      </c>
      <c r="S715" s="12">
        <v>12073824.810000001</v>
      </c>
      <c r="T715" s="12">
        <v>12073824.810000001</v>
      </c>
      <c r="U715" s="12">
        <v>0</v>
      </c>
      <c r="V715" s="13">
        <f t="shared" si="199"/>
        <v>12073824.809999999</v>
      </c>
      <c r="W715" s="14">
        <f t="shared" si="190"/>
        <v>0.61685465379519955</v>
      </c>
      <c r="X715" s="14">
        <f t="shared" si="191"/>
        <v>0.61685465379519955</v>
      </c>
      <c r="Y715" s="14">
        <f t="shared" si="192"/>
        <v>0</v>
      </c>
      <c r="Z715" s="14">
        <f t="shared" si="193"/>
        <v>0.61685465379519955</v>
      </c>
    </row>
    <row r="716" spans="1:26" ht="26" outlineLevel="2" x14ac:dyDescent="0.35">
      <c r="A716" s="9" t="s">
        <v>318</v>
      </c>
      <c r="B716" s="9" t="s">
        <v>30</v>
      </c>
      <c r="C716" s="9" t="s">
        <v>139</v>
      </c>
      <c r="D716" s="9" t="s">
        <v>176</v>
      </c>
      <c r="E716" s="9" t="s">
        <v>33</v>
      </c>
      <c r="F716" s="10" t="s">
        <v>34</v>
      </c>
      <c r="G716" s="9">
        <v>1320</v>
      </c>
      <c r="H716" s="9">
        <v>3480</v>
      </c>
      <c r="I716" s="11" t="s">
        <v>177</v>
      </c>
      <c r="J716" s="12">
        <v>9139276</v>
      </c>
      <c r="K716" s="12">
        <v>7639276</v>
      </c>
      <c r="L716" s="12">
        <v>0</v>
      </c>
      <c r="M716" s="13">
        <f t="shared" si="198"/>
        <v>7639276</v>
      </c>
      <c r="N716" s="12">
        <v>0</v>
      </c>
      <c r="O716" s="12">
        <v>0</v>
      </c>
      <c r="P716" s="12">
        <v>0</v>
      </c>
      <c r="Q716" s="12">
        <v>1409168.73</v>
      </c>
      <c r="R716" s="12">
        <v>1409168.73</v>
      </c>
      <c r="S716" s="12">
        <v>6230107.2699999996</v>
      </c>
      <c r="T716" s="12">
        <v>6230107.2699999996</v>
      </c>
      <c r="U716" s="12">
        <v>0</v>
      </c>
      <c r="V716" s="13">
        <f t="shared" si="199"/>
        <v>6230107.2699999996</v>
      </c>
      <c r="W716" s="14">
        <f t="shared" si="190"/>
        <v>0.18446364943484173</v>
      </c>
      <c r="X716" s="14">
        <f t="shared" si="191"/>
        <v>0.18446364943484173</v>
      </c>
      <c r="Y716" s="14">
        <f t="shared" si="192"/>
        <v>0</v>
      </c>
      <c r="Z716" s="14">
        <f t="shared" si="193"/>
        <v>0.18446364943484173</v>
      </c>
    </row>
    <row r="717" spans="1:26" ht="26" outlineLevel="2" x14ac:dyDescent="0.35">
      <c r="A717" s="9" t="s">
        <v>320</v>
      </c>
      <c r="B717" s="9" t="s">
        <v>30</v>
      </c>
      <c r="C717" s="9" t="s">
        <v>139</v>
      </c>
      <c r="D717" s="9" t="s">
        <v>176</v>
      </c>
      <c r="E717" s="9" t="s">
        <v>33</v>
      </c>
      <c r="F717" s="10" t="s">
        <v>34</v>
      </c>
      <c r="G717" s="9">
        <v>1320</v>
      </c>
      <c r="H717" s="9">
        <v>3480</v>
      </c>
      <c r="I717" s="11" t="s">
        <v>177</v>
      </c>
      <c r="J717" s="12">
        <v>256968504</v>
      </c>
      <c r="K717" s="12">
        <v>309768504</v>
      </c>
      <c r="L717" s="12">
        <v>0</v>
      </c>
      <c r="M717" s="13">
        <f t="shared" si="198"/>
        <v>309768504</v>
      </c>
      <c r="N717" s="12">
        <v>0</v>
      </c>
      <c r="O717" s="12">
        <v>411055.62</v>
      </c>
      <c r="P717" s="12">
        <v>0</v>
      </c>
      <c r="Q717" s="12">
        <v>218995729.38</v>
      </c>
      <c r="R717" s="12">
        <v>218995729.38</v>
      </c>
      <c r="S717" s="12">
        <v>90361719</v>
      </c>
      <c r="T717" s="12">
        <v>90361719</v>
      </c>
      <c r="U717" s="12">
        <v>0</v>
      </c>
      <c r="V717" s="13">
        <f t="shared" si="199"/>
        <v>90361719</v>
      </c>
      <c r="W717" s="14">
        <f t="shared" si="190"/>
        <v>0.70696577138132799</v>
      </c>
      <c r="X717" s="14">
        <f t="shared" si="191"/>
        <v>0.70696577138132799</v>
      </c>
      <c r="Y717" s="14">
        <f t="shared" si="192"/>
        <v>1.3269768058795286E-3</v>
      </c>
      <c r="Z717" s="14">
        <f t="shared" si="193"/>
        <v>0.70829274818720755</v>
      </c>
    </row>
    <row r="718" spans="1:26" ht="26" outlineLevel="2" x14ac:dyDescent="0.35">
      <c r="A718" s="9" t="s">
        <v>326</v>
      </c>
      <c r="B718" s="9" t="s">
        <v>30</v>
      </c>
      <c r="C718" s="9" t="s">
        <v>139</v>
      </c>
      <c r="D718" s="9" t="s">
        <v>176</v>
      </c>
      <c r="E718" s="9" t="s">
        <v>33</v>
      </c>
      <c r="F718" s="10" t="s">
        <v>34</v>
      </c>
      <c r="G718" s="9">
        <v>1320</v>
      </c>
      <c r="H718" s="9">
        <v>3460</v>
      </c>
      <c r="I718" s="11" t="s">
        <v>177</v>
      </c>
      <c r="J718" s="12">
        <v>11806397</v>
      </c>
      <c r="K718" s="12">
        <v>11806397</v>
      </c>
      <c r="L718" s="12">
        <v>0</v>
      </c>
      <c r="M718" s="13">
        <f t="shared" si="198"/>
        <v>11806397</v>
      </c>
      <c r="N718" s="12">
        <v>0</v>
      </c>
      <c r="O718" s="12">
        <v>0</v>
      </c>
      <c r="P718" s="12">
        <v>0</v>
      </c>
      <c r="Q718" s="12">
        <v>6757697.9800000004</v>
      </c>
      <c r="R718" s="12">
        <v>6757697.9800000004</v>
      </c>
      <c r="S718" s="12">
        <v>5048699.0199999996</v>
      </c>
      <c r="T718" s="12">
        <v>5048699.0199999996</v>
      </c>
      <c r="U718" s="12">
        <v>0</v>
      </c>
      <c r="V718" s="13">
        <f t="shared" si="199"/>
        <v>5048699.0199999996</v>
      </c>
      <c r="W718" s="14">
        <f t="shared" si="190"/>
        <v>0.5723759738047095</v>
      </c>
      <c r="X718" s="14">
        <f t="shared" si="191"/>
        <v>0.5723759738047095</v>
      </c>
      <c r="Y718" s="14">
        <f t="shared" si="192"/>
        <v>0</v>
      </c>
      <c r="Z718" s="14">
        <f t="shared" si="193"/>
        <v>0.5723759738047095</v>
      </c>
    </row>
    <row r="719" spans="1:26" ht="26" outlineLevel="2" x14ac:dyDescent="0.35">
      <c r="A719" s="9" t="s">
        <v>356</v>
      </c>
      <c r="B719" s="9" t="s">
        <v>267</v>
      </c>
      <c r="C719" s="9" t="s">
        <v>139</v>
      </c>
      <c r="D719" s="9" t="s">
        <v>176</v>
      </c>
      <c r="E719" s="9" t="s">
        <v>33</v>
      </c>
      <c r="F719" s="10" t="s">
        <v>34</v>
      </c>
      <c r="G719" s="9">
        <v>1320</v>
      </c>
      <c r="H719" s="9">
        <v>3410</v>
      </c>
      <c r="I719" s="11" t="s">
        <v>177</v>
      </c>
      <c r="J719" s="12">
        <v>5857628179</v>
      </c>
      <c r="K719" s="12">
        <v>5593628179</v>
      </c>
      <c r="L719" s="12">
        <v>0</v>
      </c>
      <c r="M719" s="13">
        <f t="shared" si="198"/>
        <v>5593628179</v>
      </c>
      <c r="N719" s="12">
        <v>0</v>
      </c>
      <c r="O719" s="12">
        <v>3372314.86</v>
      </c>
      <c r="P719" s="12">
        <v>0</v>
      </c>
      <c r="Q719" s="12">
        <v>4922155965.6499996</v>
      </c>
      <c r="R719" s="12">
        <v>4922155965.6499996</v>
      </c>
      <c r="S719" s="12">
        <v>668099898.49000001</v>
      </c>
      <c r="T719" s="12">
        <v>668099898.49000001</v>
      </c>
      <c r="U719" s="12">
        <v>0</v>
      </c>
      <c r="V719" s="13">
        <f t="shared" si="199"/>
        <v>668099898.49000072</v>
      </c>
      <c r="W719" s="14">
        <f t="shared" si="190"/>
        <v>0.87995766041960222</v>
      </c>
      <c r="X719" s="14">
        <f t="shared" si="191"/>
        <v>0.87995766041960222</v>
      </c>
      <c r="Y719" s="14">
        <f t="shared" si="192"/>
        <v>6.0288505994384573E-4</v>
      </c>
      <c r="Z719" s="14">
        <f t="shared" si="193"/>
        <v>0.8805605454795461</v>
      </c>
    </row>
    <row r="720" spans="1:26" ht="26" outlineLevel="2" x14ac:dyDescent="0.35">
      <c r="A720" s="9" t="s">
        <v>356</v>
      </c>
      <c r="B720" s="9" t="s">
        <v>268</v>
      </c>
      <c r="C720" s="9" t="s">
        <v>139</v>
      </c>
      <c r="D720" s="9" t="s">
        <v>176</v>
      </c>
      <c r="E720" s="9" t="s">
        <v>33</v>
      </c>
      <c r="F720" s="10" t="s">
        <v>34</v>
      </c>
      <c r="G720" s="9">
        <v>1320</v>
      </c>
      <c r="H720" s="9">
        <v>3420</v>
      </c>
      <c r="I720" s="11" t="s">
        <v>177</v>
      </c>
      <c r="J720" s="12">
        <v>2834208675</v>
      </c>
      <c r="K720" s="12">
        <v>2702208675</v>
      </c>
      <c r="L720" s="12">
        <v>0</v>
      </c>
      <c r="M720" s="13">
        <f t="shared" si="198"/>
        <v>2702208675</v>
      </c>
      <c r="N720" s="12">
        <v>0</v>
      </c>
      <c r="O720" s="12">
        <v>1956239.07</v>
      </c>
      <c r="P720" s="12">
        <v>0</v>
      </c>
      <c r="Q720" s="12">
        <v>2300569059.5500002</v>
      </c>
      <c r="R720" s="12">
        <v>2300569059.5500002</v>
      </c>
      <c r="S720" s="12">
        <v>399683376.38</v>
      </c>
      <c r="T720" s="12">
        <v>399683376.38</v>
      </c>
      <c r="U720" s="12">
        <v>0</v>
      </c>
      <c r="V720" s="13">
        <f t="shared" si="199"/>
        <v>399683376.37999964</v>
      </c>
      <c r="W720" s="14">
        <f t="shared" si="190"/>
        <v>0.85136617346919008</v>
      </c>
      <c r="X720" s="14">
        <f t="shared" si="191"/>
        <v>0.85136617346919008</v>
      </c>
      <c r="Y720" s="14">
        <f t="shared" si="192"/>
        <v>7.2394078521711503E-4</v>
      </c>
      <c r="Z720" s="14">
        <f t="shared" si="193"/>
        <v>0.85209011425440717</v>
      </c>
    </row>
    <row r="721" spans="1:26" ht="26" outlineLevel="2" x14ac:dyDescent="0.35">
      <c r="A721" s="9" t="s">
        <v>356</v>
      </c>
      <c r="B721" s="9" t="s">
        <v>295</v>
      </c>
      <c r="C721" s="9" t="s">
        <v>139</v>
      </c>
      <c r="D721" s="9" t="s">
        <v>176</v>
      </c>
      <c r="E721" s="9" t="s">
        <v>33</v>
      </c>
      <c r="F721" s="10" t="s">
        <v>34</v>
      </c>
      <c r="G721" s="9">
        <v>1320</v>
      </c>
      <c r="H721" s="9">
        <v>3420</v>
      </c>
      <c r="I721" s="11" t="s">
        <v>177</v>
      </c>
      <c r="J721" s="12">
        <v>1696733334</v>
      </c>
      <c r="K721" s="12">
        <v>1833733334</v>
      </c>
      <c r="L721" s="12">
        <v>0</v>
      </c>
      <c r="M721" s="13">
        <f t="shared" si="198"/>
        <v>1833733334</v>
      </c>
      <c r="N721" s="12">
        <v>0</v>
      </c>
      <c r="O721" s="12">
        <v>2814026.85</v>
      </c>
      <c r="P721" s="12">
        <v>0</v>
      </c>
      <c r="Q721" s="12">
        <v>1403969857.25</v>
      </c>
      <c r="R721" s="12">
        <v>1403969857.25</v>
      </c>
      <c r="S721" s="12">
        <v>426949449.89999998</v>
      </c>
      <c r="T721" s="12">
        <v>426949449.89999998</v>
      </c>
      <c r="U721" s="12">
        <v>0</v>
      </c>
      <c r="V721" s="13">
        <f t="shared" si="199"/>
        <v>426949449.9000001</v>
      </c>
      <c r="W721" s="14">
        <f t="shared" si="190"/>
        <v>0.76563469247050286</v>
      </c>
      <c r="X721" s="14">
        <f t="shared" si="191"/>
        <v>0.76563469247050286</v>
      </c>
      <c r="Y721" s="14">
        <f t="shared" si="192"/>
        <v>1.5345889164056611E-3</v>
      </c>
      <c r="Z721" s="14">
        <f t="shared" si="193"/>
        <v>0.76716928138690854</v>
      </c>
    </row>
    <row r="722" spans="1:26" ht="26" outlineLevel="2" x14ac:dyDescent="0.35">
      <c r="A722" s="9" t="s">
        <v>356</v>
      </c>
      <c r="B722" s="9" t="s">
        <v>426</v>
      </c>
      <c r="C722" s="9" t="s">
        <v>139</v>
      </c>
      <c r="D722" s="9" t="s">
        <v>176</v>
      </c>
      <c r="E722" s="9" t="s">
        <v>33</v>
      </c>
      <c r="F722" s="10" t="s">
        <v>34</v>
      </c>
      <c r="G722" s="9">
        <v>1320</v>
      </c>
      <c r="H722" s="9">
        <v>3480</v>
      </c>
      <c r="I722" s="11" t="s">
        <v>177</v>
      </c>
      <c r="J722" s="12">
        <v>1228444901</v>
      </c>
      <c r="K722" s="12">
        <v>1555394900</v>
      </c>
      <c r="L722" s="12">
        <v>0</v>
      </c>
      <c r="M722" s="13">
        <f t="shared" si="198"/>
        <v>1555394900</v>
      </c>
      <c r="N722" s="12">
        <v>0</v>
      </c>
      <c r="O722" s="12">
        <v>351770.16</v>
      </c>
      <c r="P722" s="12">
        <v>0</v>
      </c>
      <c r="Q722" s="12">
        <v>1080199447.3299999</v>
      </c>
      <c r="R722" s="12">
        <v>1080199447.3299999</v>
      </c>
      <c r="S722" s="12">
        <v>474843682.50999999</v>
      </c>
      <c r="T722" s="12">
        <v>474843682.50999999</v>
      </c>
      <c r="U722" s="12">
        <v>0</v>
      </c>
      <c r="V722" s="13">
        <f t="shared" si="199"/>
        <v>474843682.50999999</v>
      </c>
      <c r="W722" s="14">
        <f t="shared" si="190"/>
        <v>0.69448565591284883</v>
      </c>
      <c r="X722" s="14">
        <f t="shared" si="191"/>
        <v>0.69448565591284883</v>
      </c>
      <c r="Y722" s="14">
        <f t="shared" si="192"/>
        <v>2.2616131761779595E-4</v>
      </c>
      <c r="Z722" s="14">
        <f t="shared" si="193"/>
        <v>0.6947118172304666</v>
      </c>
    </row>
    <row r="723" spans="1:26" ht="26" outlineLevel="2" x14ac:dyDescent="0.35">
      <c r="A723" s="9" t="s">
        <v>356</v>
      </c>
      <c r="B723" s="9" t="s">
        <v>440</v>
      </c>
      <c r="C723" s="9" t="s">
        <v>139</v>
      </c>
      <c r="D723" s="9" t="s">
        <v>176</v>
      </c>
      <c r="E723" s="9" t="s">
        <v>33</v>
      </c>
      <c r="F723" s="10" t="s">
        <v>34</v>
      </c>
      <c r="G723" s="9">
        <v>1320</v>
      </c>
      <c r="H723" s="9">
        <v>3480</v>
      </c>
      <c r="I723" s="11" t="s">
        <v>177</v>
      </c>
      <c r="J723" s="12">
        <v>711176130</v>
      </c>
      <c r="K723" s="12">
        <v>940176130</v>
      </c>
      <c r="L723" s="12">
        <v>0</v>
      </c>
      <c r="M723" s="13">
        <f t="shared" si="198"/>
        <v>940176130</v>
      </c>
      <c r="N723" s="12">
        <v>0</v>
      </c>
      <c r="O723" s="12">
        <v>996415.65</v>
      </c>
      <c r="P723" s="12">
        <v>0</v>
      </c>
      <c r="Q723" s="12">
        <v>658751871.40999997</v>
      </c>
      <c r="R723" s="12">
        <v>658751871.40999997</v>
      </c>
      <c r="S723" s="12">
        <v>280427842.94</v>
      </c>
      <c r="T723" s="12">
        <v>280427842.94</v>
      </c>
      <c r="U723" s="12">
        <v>0</v>
      </c>
      <c r="V723" s="13">
        <f t="shared" si="199"/>
        <v>280427842.94000006</v>
      </c>
      <c r="W723" s="14">
        <f t="shared" si="190"/>
        <v>0.70066857729093801</v>
      </c>
      <c r="X723" s="14">
        <f t="shared" si="191"/>
        <v>0.70066857729093801</v>
      </c>
      <c r="Y723" s="14">
        <f t="shared" si="192"/>
        <v>1.0598180683442794E-3</v>
      </c>
      <c r="Z723" s="14">
        <f t="shared" si="193"/>
        <v>0.70172839535928233</v>
      </c>
    </row>
    <row r="724" spans="1:26" outlineLevel="1" x14ac:dyDescent="0.35">
      <c r="A724" s="24"/>
      <c r="B724" s="24"/>
      <c r="C724" s="24"/>
      <c r="D724" s="24" t="s">
        <v>556</v>
      </c>
      <c r="E724" s="24"/>
      <c r="F724" s="25"/>
      <c r="G724" s="24"/>
      <c r="H724" s="24"/>
      <c r="I724" s="26"/>
      <c r="J724" s="27">
        <f t="shared" ref="J724:V724" si="200">SUBTOTAL(9,J709:J723)</f>
        <v>12769369319</v>
      </c>
      <c r="K724" s="27">
        <f t="shared" si="200"/>
        <v>13139360318</v>
      </c>
      <c r="L724" s="27">
        <f t="shared" si="200"/>
        <v>0</v>
      </c>
      <c r="M724" s="27">
        <f t="shared" si="200"/>
        <v>13139360318</v>
      </c>
      <c r="N724" s="27">
        <f t="shared" si="200"/>
        <v>0</v>
      </c>
      <c r="O724" s="27">
        <f t="shared" si="200"/>
        <v>9999584.1300000008</v>
      </c>
      <c r="P724" s="27">
        <f t="shared" si="200"/>
        <v>0</v>
      </c>
      <c r="Q724" s="27">
        <f t="shared" si="200"/>
        <v>10713818280.030001</v>
      </c>
      <c r="R724" s="27">
        <f t="shared" si="200"/>
        <v>10713818280.030001</v>
      </c>
      <c r="S724" s="27">
        <f t="shared" si="200"/>
        <v>2415542453.8399997</v>
      </c>
      <c r="T724" s="27">
        <f t="shared" si="200"/>
        <v>2415542453.8399997</v>
      </c>
      <c r="U724" s="27">
        <f t="shared" si="200"/>
        <v>0</v>
      </c>
      <c r="V724" s="27">
        <f t="shared" si="200"/>
        <v>2415542453.8400002</v>
      </c>
      <c r="W724" s="28">
        <f t="shared" si="190"/>
        <v>0.81539877290318485</v>
      </c>
      <c r="X724" s="28">
        <f t="shared" si="191"/>
        <v>0.81539877290318485</v>
      </c>
      <c r="Y724" s="28">
        <f t="shared" si="192"/>
        <v>7.6104040744672126E-4</v>
      </c>
      <c r="Z724" s="28">
        <f t="shared" si="193"/>
        <v>0.81615981331063159</v>
      </c>
    </row>
    <row r="725" spans="1:26" ht="78" outlineLevel="2" x14ac:dyDescent="0.35">
      <c r="A725" s="18" t="s">
        <v>356</v>
      </c>
      <c r="B725" s="18" t="s">
        <v>295</v>
      </c>
      <c r="C725" s="18" t="s">
        <v>139</v>
      </c>
      <c r="D725" s="18" t="s">
        <v>408</v>
      </c>
      <c r="E725" s="18" t="s">
        <v>144</v>
      </c>
      <c r="F725" s="19" t="s">
        <v>34</v>
      </c>
      <c r="G725" s="18">
        <v>1320</v>
      </c>
      <c r="H725" s="18">
        <v>3420</v>
      </c>
      <c r="I725" s="20" t="s">
        <v>409</v>
      </c>
      <c r="J725" s="21">
        <v>6720620</v>
      </c>
      <c r="K725" s="21">
        <v>6720620</v>
      </c>
      <c r="L725" s="21">
        <v>0</v>
      </c>
      <c r="M725" s="22">
        <f>+K725</f>
        <v>6720620</v>
      </c>
      <c r="N725" s="21">
        <v>0</v>
      </c>
      <c r="O725" s="21">
        <v>1120100</v>
      </c>
      <c r="P725" s="21">
        <v>0</v>
      </c>
      <c r="Q725" s="21">
        <v>5600520</v>
      </c>
      <c r="R725" s="21">
        <v>5600520</v>
      </c>
      <c r="S725" s="21">
        <v>0</v>
      </c>
      <c r="T725" s="21">
        <v>0</v>
      </c>
      <c r="U725" s="21">
        <v>0</v>
      </c>
      <c r="V725" s="22">
        <f>+M725-N725-O725-P725-Q725</f>
        <v>0</v>
      </c>
      <c r="W725" s="23">
        <f t="shared" si="190"/>
        <v>0.83333382931931876</v>
      </c>
      <c r="X725" s="23">
        <f t="shared" si="191"/>
        <v>0.83333382931931876</v>
      </c>
      <c r="Y725" s="23">
        <f t="shared" si="192"/>
        <v>0.16666617068068124</v>
      </c>
      <c r="Z725" s="23">
        <f t="shared" si="193"/>
        <v>1</v>
      </c>
    </row>
    <row r="726" spans="1:26" ht="117" outlineLevel="2" x14ac:dyDescent="0.35">
      <c r="A726" s="9" t="s">
        <v>356</v>
      </c>
      <c r="B726" s="9" t="s">
        <v>426</v>
      </c>
      <c r="C726" s="9" t="s">
        <v>139</v>
      </c>
      <c r="D726" s="9" t="s">
        <v>408</v>
      </c>
      <c r="E726" s="9" t="s">
        <v>142</v>
      </c>
      <c r="F726" s="10" t="s">
        <v>34</v>
      </c>
      <c r="G726" s="9">
        <v>1320</v>
      </c>
      <c r="H726" s="9">
        <v>3310</v>
      </c>
      <c r="I726" s="11" t="s">
        <v>437</v>
      </c>
      <c r="J726" s="12">
        <v>173000000</v>
      </c>
      <c r="K726" s="12">
        <v>173000000</v>
      </c>
      <c r="L726" s="12">
        <v>0</v>
      </c>
      <c r="M726" s="13">
        <f>+K726</f>
        <v>173000000</v>
      </c>
      <c r="N726" s="12">
        <v>0</v>
      </c>
      <c r="O726" s="12">
        <v>21053921.73</v>
      </c>
      <c r="P726" s="12">
        <v>0</v>
      </c>
      <c r="Q726" s="12">
        <v>151946078.27000001</v>
      </c>
      <c r="R726" s="12">
        <v>151946078.27000001</v>
      </c>
      <c r="S726" s="12">
        <v>0</v>
      </c>
      <c r="T726" s="12">
        <v>0</v>
      </c>
      <c r="U726" s="12">
        <v>0</v>
      </c>
      <c r="V726" s="13">
        <f>+M726-N726-O726-P726-Q726</f>
        <v>0</v>
      </c>
      <c r="W726" s="14">
        <f t="shared" si="190"/>
        <v>0.8783010304624278</v>
      </c>
      <c r="X726" s="14">
        <f t="shared" si="191"/>
        <v>0.8783010304624278</v>
      </c>
      <c r="Y726" s="14">
        <f t="shared" si="192"/>
        <v>0.12169896953757225</v>
      </c>
      <c r="Z726" s="14">
        <f t="shared" si="193"/>
        <v>1</v>
      </c>
    </row>
    <row r="727" spans="1:26" outlineLevel="1" x14ac:dyDescent="0.35">
      <c r="A727" s="24"/>
      <c r="B727" s="24"/>
      <c r="C727" s="24"/>
      <c r="D727" s="24" t="s">
        <v>557</v>
      </c>
      <c r="E727" s="24"/>
      <c r="F727" s="25"/>
      <c r="G727" s="24"/>
      <c r="H727" s="24"/>
      <c r="I727" s="26"/>
      <c r="J727" s="27">
        <f t="shared" ref="J727:V727" si="201">SUBTOTAL(9,J725:J726)</f>
        <v>179720620</v>
      </c>
      <c r="K727" s="27">
        <f t="shared" si="201"/>
        <v>179720620</v>
      </c>
      <c r="L727" s="27">
        <f t="shared" si="201"/>
        <v>0</v>
      </c>
      <c r="M727" s="27">
        <f t="shared" si="201"/>
        <v>179720620</v>
      </c>
      <c r="N727" s="27">
        <f t="shared" si="201"/>
        <v>0</v>
      </c>
      <c r="O727" s="27">
        <f t="shared" si="201"/>
        <v>22174021.73</v>
      </c>
      <c r="P727" s="27">
        <f t="shared" si="201"/>
        <v>0</v>
      </c>
      <c r="Q727" s="27">
        <f t="shared" si="201"/>
        <v>157546598.27000001</v>
      </c>
      <c r="R727" s="27">
        <f t="shared" si="201"/>
        <v>157546598.27000001</v>
      </c>
      <c r="S727" s="27">
        <f t="shared" si="201"/>
        <v>0</v>
      </c>
      <c r="T727" s="27">
        <f t="shared" si="201"/>
        <v>0</v>
      </c>
      <c r="U727" s="27">
        <f t="shared" si="201"/>
        <v>0</v>
      </c>
      <c r="V727" s="27">
        <f t="shared" si="201"/>
        <v>0</v>
      </c>
      <c r="W727" s="28">
        <f t="shared" si="190"/>
        <v>0.87661949012862306</v>
      </c>
      <c r="X727" s="28">
        <f t="shared" si="191"/>
        <v>0.87661949012862306</v>
      </c>
      <c r="Y727" s="28">
        <f t="shared" si="192"/>
        <v>0.12338050987137703</v>
      </c>
      <c r="Z727" s="28">
        <f t="shared" si="193"/>
        <v>1</v>
      </c>
    </row>
    <row r="728" spans="1:26" ht="91" outlineLevel="2" x14ac:dyDescent="0.35">
      <c r="A728" s="18" t="s">
        <v>266</v>
      </c>
      <c r="B728" s="18" t="s">
        <v>268</v>
      </c>
      <c r="C728" s="18" t="s">
        <v>139</v>
      </c>
      <c r="D728" s="18" t="s">
        <v>288</v>
      </c>
      <c r="E728" s="18" t="s">
        <v>144</v>
      </c>
      <c r="F728" s="19" t="s">
        <v>34</v>
      </c>
      <c r="G728" s="18">
        <v>1320</v>
      </c>
      <c r="H728" s="18">
        <v>3480</v>
      </c>
      <c r="I728" s="20" t="s">
        <v>289</v>
      </c>
      <c r="J728" s="21">
        <v>150000000</v>
      </c>
      <c r="K728" s="21">
        <v>150000000</v>
      </c>
      <c r="L728" s="21">
        <v>0</v>
      </c>
      <c r="M728" s="22">
        <f t="shared" ref="M728:M735" si="202">+K728</f>
        <v>150000000</v>
      </c>
      <c r="N728" s="21">
        <v>0</v>
      </c>
      <c r="O728" s="21">
        <v>0</v>
      </c>
      <c r="P728" s="21">
        <v>0</v>
      </c>
      <c r="Q728" s="21">
        <v>150000000</v>
      </c>
      <c r="R728" s="21">
        <v>150000000</v>
      </c>
      <c r="S728" s="21">
        <v>0</v>
      </c>
      <c r="T728" s="21">
        <v>0</v>
      </c>
      <c r="U728" s="21">
        <v>0</v>
      </c>
      <c r="V728" s="22">
        <f t="shared" ref="V728:V735" si="203">+M728-N728-O728-P728-Q728</f>
        <v>0</v>
      </c>
      <c r="W728" s="23">
        <f t="shared" si="190"/>
        <v>1</v>
      </c>
      <c r="X728" s="23">
        <f t="shared" si="191"/>
        <v>1</v>
      </c>
      <c r="Y728" s="23">
        <f t="shared" si="192"/>
        <v>0</v>
      </c>
      <c r="Z728" s="23">
        <f t="shared" si="193"/>
        <v>1</v>
      </c>
    </row>
    <row r="729" spans="1:26" ht="195" outlineLevel="2" x14ac:dyDescent="0.35">
      <c r="A729" s="9" t="s">
        <v>266</v>
      </c>
      <c r="B729" s="9" t="s">
        <v>268</v>
      </c>
      <c r="C729" s="9" t="s">
        <v>139</v>
      </c>
      <c r="D729" s="9" t="s">
        <v>288</v>
      </c>
      <c r="E729" s="9" t="s">
        <v>290</v>
      </c>
      <c r="F729" s="10" t="s">
        <v>34</v>
      </c>
      <c r="G729" s="9">
        <v>1320</v>
      </c>
      <c r="H729" s="9">
        <v>3480</v>
      </c>
      <c r="I729" s="11" t="s">
        <v>291</v>
      </c>
      <c r="J729" s="12">
        <v>76500000</v>
      </c>
      <c r="K729" s="12">
        <v>76500000</v>
      </c>
      <c r="L729" s="12">
        <v>0</v>
      </c>
      <c r="M729" s="13">
        <f t="shared" si="202"/>
        <v>76500000</v>
      </c>
      <c r="N729" s="12">
        <v>0</v>
      </c>
      <c r="O729" s="12">
        <v>0</v>
      </c>
      <c r="P729" s="12">
        <v>0</v>
      </c>
      <c r="Q729" s="12">
        <v>76500000</v>
      </c>
      <c r="R729" s="12">
        <v>76500000</v>
      </c>
      <c r="S729" s="12">
        <v>0</v>
      </c>
      <c r="T729" s="12">
        <v>0</v>
      </c>
      <c r="U729" s="12">
        <v>0</v>
      </c>
      <c r="V729" s="13">
        <f t="shared" si="203"/>
        <v>0</v>
      </c>
      <c r="W729" s="14">
        <f t="shared" si="190"/>
        <v>1</v>
      </c>
      <c r="X729" s="14">
        <f t="shared" si="191"/>
        <v>1</v>
      </c>
      <c r="Y729" s="14">
        <f t="shared" si="192"/>
        <v>0</v>
      </c>
      <c r="Z729" s="14">
        <f t="shared" si="193"/>
        <v>1</v>
      </c>
    </row>
    <row r="730" spans="1:26" ht="143" outlineLevel="2" x14ac:dyDescent="0.35">
      <c r="A730" s="9" t="s">
        <v>356</v>
      </c>
      <c r="B730" s="9" t="s">
        <v>268</v>
      </c>
      <c r="C730" s="9" t="s">
        <v>139</v>
      </c>
      <c r="D730" s="9" t="s">
        <v>288</v>
      </c>
      <c r="E730" s="9" t="s">
        <v>309</v>
      </c>
      <c r="F730" s="10" t="s">
        <v>34</v>
      </c>
      <c r="G730" s="9">
        <v>1320</v>
      </c>
      <c r="H730" s="9">
        <v>3420</v>
      </c>
      <c r="I730" s="11" t="s">
        <v>398</v>
      </c>
      <c r="J730" s="12">
        <v>19400316</v>
      </c>
      <c r="K730" s="12">
        <v>19400316</v>
      </c>
      <c r="L730" s="12">
        <v>0</v>
      </c>
      <c r="M730" s="13">
        <f t="shared" si="202"/>
        <v>19400316</v>
      </c>
      <c r="N730" s="12">
        <v>0</v>
      </c>
      <c r="O730" s="12">
        <v>1616693</v>
      </c>
      <c r="P730" s="12">
        <v>0</v>
      </c>
      <c r="Q730" s="12">
        <v>17783623</v>
      </c>
      <c r="R730" s="12">
        <v>17783623</v>
      </c>
      <c r="S730" s="12">
        <v>0</v>
      </c>
      <c r="T730" s="12">
        <v>0</v>
      </c>
      <c r="U730" s="12">
        <v>0</v>
      </c>
      <c r="V730" s="13">
        <f t="shared" si="203"/>
        <v>0</v>
      </c>
      <c r="W730" s="14">
        <f t="shared" si="190"/>
        <v>0.91666666666666663</v>
      </c>
      <c r="X730" s="14">
        <f t="shared" si="191"/>
        <v>0.91666666666666663</v>
      </c>
      <c r="Y730" s="14">
        <f t="shared" si="192"/>
        <v>8.3333333333333329E-2</v>
      </c>
      <c r="Z730" s="14">
        <f t="shared" si="193"/>
        <v>1</v>
      </c>
    </row>
    <row r="731" spans="1:26" ht="52" outlineLevel="2" x14ac:dyDescent="0.35">
      <c r="A731" s="9" t="s">
        <v>356</v>
      </c>
      <c r="B731" s="9" t="s">
        <v>268</v>
      </c>
      <c r="C731" s="9" t="s">
        <v>139</v>
      </c>
      <c r="D731" s="9" t="s">
        <v>288</v>
      </c>
      <c r="E731" s="9" t="s">
        <v>399</v>
      </c>
      <c r="F731" s="10" t="s">
        <v>34</v>
      </c>
      <c r="G731" s="9">
        <v>1320</v>
      </c>
      <c r="H731" s="9">
        <v>3420</v>
      </c>
      <c r="I731" s="11" t="s">
        <v>400</v>
      </c>
      <c r="J731" s="12">
        <v>76265249</v>
      </c>
      <c r="K731" s="12">
        <v>76265249</v>
      </c>
      <c r="L731" s="12">
        <v>0</v>
      </c>
      <c r="M731" s="13">
        <f t="shared" si="202"/>
        <v>76265249</v>
      </c>
      <c r="N731" s="12">
        <v>0</v>
      </c>
      <c r="O731" s="12">
        <v>16221435.199999999</v>
      </c>
      <c r="P731" s="12">
        <v>0</v>
      </c>
      <c r="Q731" s="12">
        <v>60043813.799999997</v>
      </c>
      <c r="R731" s="12">
        <v>60043813.799999997</v>
      </c>
      <c r="S731" s="12">
        <v>0</v>
      </c>
      <c r="T731" s="12">
        <v>0</v>
      </c>
      <c r="U731" s="12">
        <v>0</v>
      </c>
      <c r="V731" s="13">
        <f t="shared" si="203"/>
        <v>0</v>
      </c>
      <c r="W731" s="14">
        <f t="shared" si="190"/>
        <v>0.78730240295943954</v>
      </c>
      <c r="X731" s="14">
        <f t="shared" si="191"/>
        <v>0.78730240295943954</v>
      </c>
      <c r="Y731" s="14">
        <f t="shared" si="192"/>
        <v>0.21269759704056038</v>
      </c>
      <c r="Z731" s="14">
        <f t="shared" si="193"/>
        <v>0.99999999999999989</v>
      </c>
    </row>
    <row r="732" spans="1:26" ht="52" outlineLevel="2" x14ac:dyDescent="0.35">
      <c r="A732" s="9" t="s">
        <v>356</v>
      </c>
      <c r="B732" s="9" t="s">
        <v>268</v>
      </c>
      <c r="C732" s="9" t="s">
        <v>139</v>
      </c>
      <c r="D732" s="9" t="s">
        <v>288</v>
      </c>
      <c r="E732" s="9" t="s">
        <v>279</v>
      </c>
      <c r="F732" s="10" t="s">
        <v>34</v>
      </c>
      <c r="G732" s="9">
        <v>1320</v>
      </c>
      <c r="H732" s="9">
        <v>3420</v>
      </c>
      <c r="I732" s="11" t="s">
        <v>401</v>
      </c>
      <c r="J732" s="12">
        <v>1675010</v>
      </c>
      <c r="K732" s="12">
        <v>1675010</v>
      </c>
      <c r="L732" s="12">
        <v>0</v>
      </c>
      <c r="M732" s="13">
        <f t="shared" si="202"/>
        <v>1675010</v>
      </c>
      <c r="N732" s="12">
        <v>0</v>
      </c>
      <c r="O732" s="12">
        <v>356270.6</v>
      </c>
      <c r="P732" s="12">
        <v>0</v>
      </c>
      <c r="Q732" s="12">
        <v>1318739.3999999999</v>
      </c>
      <c r="R732" s="12">
        <v>1318739.3999999999</v>
      </c>
      <c r="S732" s="12">
        <v>0</v>
      </c>
      <c r="T732" s="12">
        <v>0</v>
      </c>
      <c r="U732" s="12">
        <v>0</v>
      </c>
      <c r="V732" s="13">
        <f t="shared" si="203"/>
        <v>0</v>
      </c>
      <c r="W732" s="14">
        <f t="shared" si="190"/>
        <v>0.78730240416475117</v>
      </c>
      <c r="X732" s="14">
        <f t="shared" si="191"/>
        <v>0.78730240416475117</v>
      </c>
      <c r="Y732" s="14">
        <f t="shared" si="192"/>
        <v>0.21269759583524872</v>
      </c>
      <c r="Z732" s="14">
        <f t="shared" si="193"/>
        <v>0.99999999999999989</v>
      </c>
    </row>
    <row r="733" spans="1:26" ht="104" outlineLevel="2" x14ac:dyDescent="0.35">
      <c r="A733" s="9" t="s">
        <v>356</v>
      </c>
      <c r="B733" s="9" t="s">
        <v>295</v>
      </c>
      <c r="C733" s="9" t="s">
        <v>139</v>
      </c>
      <c r="D733" s="9" t="s">
        <v>288</v>
      </c>
      <c r="E733" s="9" t="s">
        <v>54</v>
      </c>
      <c r="F733" s="10" t="s">
        <v>34</v>
      </c>
      <c r="G733" s="9">
        <v>1320</v>
      </c>
      <c r="H733" s="9">
        <v>3420</v>
      </c>
      <c r="I733" s="11" t="s">
        <v>410</v>
      </c>
      <c r="J733" s="12">
        <v>19116155</v>
      </c>
      <c r="K733" s="12">
        <v>19116155</v>
      </c>
      <c r="L733" s="12">
        <v>0</v>
      </c>
      <c r="M733" s="13">
        <f t="shared" si="202"/>
        <v>19116155</v>
      </c>
      <c r="N733" s="12">
        <v>0</v>
      </c>
      <c r="O733" s="12">
        <v>1593012</v>
      </c>
      <c r="P733" s="12">
        <v>0</v>
      </c>
      <c r="Q733" s="12">
        <v>17523143</v>
      </c>
      <c r="R733" s="12">
        <v>17523143</v>
      </c>
      <c r="S733" s="12">
        <v>0</v>
      </c>
      <c r="T733" s="12">
        <v>0</v>
      </c>
      <c r="U733" s="12">
        <v>0</v>
      </c>
      <c r="V733" s="13">
        <f t="shared" si="203"/>
        <v>0</v>
      </c>
      <c r="W733" s="14">
        <f t="shared" si="190"/>
        <v>0.91666671461912708</v>
      </c>
      <c r="X733" s="14">
        <f t="shared" si="191"/>
        <v>0.91666671461912708</v>
      </c>
      <c r="Y733" s="14">
        <f t="shared" si="192"/>
        <v>8.3333285380872882E-2</v>
      </c>
      <c r="Z733" s="14">
        <f t="shared" si="193"/>
        <v>1</v>
      </c>
    </row>
    <row r="734" spans="1:26" ht="65" outlineLevel="2" x14ac:dyDescent="0.35">
      <c r="A734" s="9" t="s">
        <v>356</v>
      </c>
      <c r="B734" s="9" t="s">
        <v>295</v>
      </c>
      <c r="C734" s="9" t="s">
        <v>139</v>
      </c>
      <c r="D734" s="9" t="s">
        <v>288</v>
      </c>
      <c r="E734" s="9" t="s">
        <v>142</v>
      </c>
      <c r="F734" s="10" t="s">
        <v>34</v>
      </c>
      <c r="G734" s="9">
        <v>1320</v>
      </c>
      <c r="H734" s="9">
        <v>3420</v>
      </c>
      <c r="I734" s="11" t="s">
        <v>411</v>
      </c>
      <c r="J734" s="12">
        <v>89509206</v>
      </c>
      <c r="K734" s="12">
        <v>89509206</v>
      </c>
      <c r="L734" s="12">
        <v>0</v>
      </c>
      <c r="M734" s="13">
        <f t="shared" si="202"/>
        <v>89509206</v>
      </c>
      <c r="N734" s="12">
        <v>0</v>
      </c>
      <c r="O734" s="12">
        <v>6393524</v>
      </c>
      <c r="P734" s="12">
        <v>0</v>
      </c>
      <c r="Q734" s="12">
        <v>83115682</v>
      </c>
      <c r="R734" s="12">
        <v>78905684</v>
      </c>
      <c r="S734" s="12">
        <v>0</v>
      </c>
      <c r="T734" s="12">
        <v>0</v>
      </c>
      <c r="U734" s="12">
        <v>0</v>
      </c>
      <c r="V734" s="13">
        <f t="shared" si="203"/>
        <v>0</v>
      </c>
      <c r="W734" s="14">
        <f t="shared" si="190"/>
        <v>0.92857132483110172</v>
      </c>
      <c r="X734" s="14">
        <f t="shared" si="191"/>
        <v>0.92857132483110172</v>
      </c>
      <c r="Y734" s="14">
        <f t="shared" si="192"/>
        <v>7.1428675168898267E-2</v>
      </c>
      <c r="Z734" s="14">
        <f t="shared" si="193"/>
        <v>1</v>
      </c>
    </row>
    <row r="735" spans="1:26" ht="143" outlineLevel="2" x14ac:dyDescent="0.35">
      <c r="A735" s="9" t="s">
        <v>356</v>
      </c>
      <c r="B735" s="9" t="s">
        <v>440</v>
      </c>
      <c r="C735" s="9" t="s">
        <v>139</v>
      </c>
      <c r="D735" s="9" t="s">
        <v>288</v>
      </c>
      <c r="E735" s="9" t="s">
        <v>54</v>
      </c>
      <c r="F735" s="10" t="s">
        <v>34</v>
      </c>
      <c r="G735" s="9">
        <v>1320</v>
      </c>
      <c r="H735" s="9">
        <v>3480</v>
      </c>
      <c r="I735" s="11" t="s">
        <v>446</v>
      </c>
      <c r="J735" s="12">
        <v>14486025</v>
      </c>
      <c r="K735" s="12">
        <v>14486025</v>
      </c>
      <c r="L735" s="12">
        <v>0</v>
      </c>
      <c r="M735" s="13">
        <f t="shared" si="202"/>
        <v>14486025</v>
      </c>
      <c r="N735" s="12">
        <v>0</v>
      </c>
      <c r="O735" s="12">
        <v>1207166</v>
      </c>
      <c r="P735" s="12">
        <v>0</v>
      </c>
      <c r="Q735" s="12">
        <v>13278859</v>
      </c>
      <c r="R735" s="12">
        <v>13278859</v>
      </c>
      <c r="S735" s="12">
        <v>0</v>
      </c>
      <c r="T735" s="12">
        <v>0</v>
      </c>
      <c r="U735" s="12">
        <v>0</v>
      </c>
      <c r="V735" s="13">
        <f t="shared" si="203"/>
        <v>0</v>
      </c>
      <c r="W735" s="14">
        <f t="shared" si="190"/>
        <v>0.91666685650480373</v>
      </c>
      <c r="X735" s="14">
        <f t="shared" si="191"/>
        <v>0.91666685650480373</v>
      </c>
      <c r="Y735" s="14">
        <f t="shared" si="192"/>
        <v>8.333314349519623E-2</v>
      </c>
      <c r="Z735" s="14">
        <f t="shared" si="193"/>
        <v>1</v>
      </c>
    </row>
    <row r="736" spans="1:26" outlineLevel="1" x14ac:dyDescent="0.35">
      <c r="A736" s="24"/>
      <c r="B736" s="24"/>
      <c r="C736" s="24"/>
      <c r="D736" s="24" t="s">
        <v>558</v>
      </c>
      <c r="E736" s="24"/>
      <c r="F736" s="25"/>
      <c r="G736" s="24"/>
      <c r="H736" s="24"/>
      <c r="I736" s="26"/>
      <c r="J736" s="27">
        <f t="shared" ref="J736:V736" si="204">SUBTOTAL(9,J728:J735)</f>
        <v>446951961</v>
      </c>
      <c r="K736" s="27">
        <f t="shared" si="204"/>
        <v>446951961</v>
      </c>
      <c r="L736" s="27">
        <f t="shared" si="204"/>
        <v>0</v>
      </c>
      <c r="M736" s="27">
        <f t="shared" si="204"/>
        <v>446951961</v>
      </c>
      <c r="N736" s="27">
        <f t="shared" si="204"/>
        <v>0</v>
      </c>
      <c r="O736" s="27">
        <f t="shared" si="204"/>
        <v>27388100.800000001</v>
      </c>
      <c r="P736" s="27">
        <f t="shared" si="204"/>
        <v>0</v>
      </c>
      <c r="Q736" s="27">
        <f t="shared" si="204"/>
        <v>419563860.19999999</v>
      </c>
      <c r="R736" s="27">
        <f t="shared" si="204"/>
        <v>415353862.19999999</v>
      </c>
      <c r="S736" s="27">
        <f t="shared" si="204"/>
        <v>0</v>
      </c>
      <c r="T736" s="27">
        <f t="shared" si="204"/>
        <v>0</v>
      </c>
      <c r="U736" s="27">
        <f t="shared" si="204"/>
        <v>0</v>
      </c>
      <c r="V736" s="27">
        <f t="shared" si="204"/>
        <v>0</v>
      </c>
      <c r="W736" s="28">
        <f t="shared" si="190"/>
        <v>0.93872249550326947</v>
      </c>
      <c r="X736" s="28">
        <f t="shared" si="191"/>
        <v>0.93872249550326947</v>
      </c>
      <c r="Y736" s="28">
        <f t="shared" si="192"/>
        <v>6.1277504496730466E-2</v>
      </c>
      <c r="Z736" s="28">
        <f t="shared" si="193"/>
        <v>0.99999999999999989</v>
      </c>
    </row>
    <row r="737" spans="1:26" ht="52" outlineLevel="2" x14ac:dyDescent="0.35">
      <c r="A737" s="18" t="s">
        <v>29</v>
      </c>
      <c r="B737" s="18" t="s">
        <v>30</v>
      </c>
      <c r="C737" s="18" t="s">
        <v>139</v>
      </c>
      <c r="D737" s="18" t="s">
        <v>178</v>
      </c>
      <c r="E737" s="18" t="s">
        <v>142</v>
      </c>
      <c r="F737" s="19" t="s">
        <v>34</v>
      </c>
      <c r="G737" s="18">
        <v>1320</v>
      </c>
      <c r="H737" s="18">
        <v>3480</v>
      </c>
      <c r="I737" s="20" t="s">
        <v>179</v>
      </c>
      <c r="J737" s="21">
        <v>156376000</v>
      </c>
      <c r="K737" s="21">
        <v>156376000</v>
      </c>
      <c r="L737" s="21">
        <v>0</v>
      </c>
      <c r="M737" s="22">
        <f t="shared" ref="M737:M745" si="205">+K737</f>
        <v>156376000</v>
      </c>
      <c r="N737" s="21">
        <v>0</v>
      </c>
      <c r="O737" s="21">
        <v>13031337</v>
      </c>
      <c r="P737" s="21">
        <v>0</v>
      </c>
      <c r="Q737" s="21">
        <v>143344663</v>
      </c>
      <c r="R737" s="21">
        <v>143344663</v>
      </c>
      <c r="S737" s="21">
        <v>0</v>
      </c>
      <c r="T737" s="21">
        <v>0</v>
      </c>
      <c r="U737" s="21">
        <v>0</v>
      </c>
      <c r="V737" s="22">
        <f t="shared" ref="V737:V745" si="206">+M737-N737-O737-P737-Q737</f>
        <v>0</v>
      </c>
      <c r="W737" s="23">
        <f t="shared" si="190"/>
        <v>0.91666664321890823</v>
      </c>
      <c r="X737" s="23">
        <f t="shared" si="191"/>
        <v>0.91666664321890823</v>
      </c>
      <c r="Y737" s="23">
        <f t="shared" si="192"/>
        <v>8.333335678109173E-2</v>
      </c>
      <c r="Z737" s="23">
        <f t="shared" si="193"/>
        <v>1</v>
      </c>
    </row>
    <row r="738" spans="1:26" ht="52" outlineLevel="2" x14ac:dyDescent="0.35">
      <c r="A738" s="9" t="s">
        <v>29</v>
      </c>
      <c r="B738" s="9" t="s">
        <v>30</v>
      </c>
      <c r="C738" s="9" t="s">
        <v>139</v>
      </c>
      <c r="D738" s="9" t="s">
        <v>178</v>
      </c>
      <c r="E738" s="9" t="s">
        <v>144</v>
      </c>
      <c r="F738" s="10" t="s">
        <v>34</v>
      </c>
      <c r="G738" s="9">
        <v>1320</v>
      </c>
      <c r="H738" s="9">
        <v>3480</v>
      </c>
      <c r="I738" s="11" t="s">
        <v>180</v>
      </c>
      <c r="J738" s="12">
        <v>112000000</v>
      </c>
      <c r="K738" s="12">
        <v>112000000</v>
      </c>
      <c r="L738" s="12">
        <v>0</v>
      </c>
      <c r="M738" s="13">
        <f t="shared" si="205"/>
        <v>112000000</v>
      </c>
      <c r="N738" s="12">
        <v>0</v>
      </c>
      <c r="O738" s="12">
        <v>9333337</v>
      </c>
      <c r="P738" s="12">
        <v>0</v>
      </c>
      <c r="Q738" s="12">
        <v>102666663</v>
      </c>
      <c r="R738" s="12">
        <v>102666663</v>
      </c>
      <c r="S738" s="12">
        <v>0</v>
      </c>
      <c r="T738" s="12">
        <v>0</v>
      </c>
      <c r="U738" s="12">
        <v>0</v>
      </c>
      <c r="V738" s="13">
        <f t="shared" si="206"/>
        <v>0</v>
      </c>
      <c r="W738" s="14">
        <f t="shared" si="190"/>
        <v>0.91666663392857139</v>
      </c>
      <c r="X738" s="14">
        <f t="shared" si="191"/>
        <v>0.91666663392857139</v>
      </c>
      <c r="Y738" s="14">
        <f t="shared" si="192"/>
        <v>8.3333366071428577E-2</v>
      </c>
      <c r="Z738" s="14">
        <f t="shared" si="193"/>
        <v>1</v>
      </c>
    </row>
    <row r="739" spans="1:26" ht="325" outlineLevel="2" x14ac:dyDescent="0.35">
      <c r="A739" s="9" t="s">
        <v>356</v>
      </c>
      <c r="B739" s="9" t="s">
        <v>267</v>
      </c>
      <c r="C739" s="9" t="s">
        <v>139</v>
      </c>
      <c r="D739" s="9" t="s">
        <v>178</v>
      </c>
      <c r="E739" s="9" t="s">
        <v>54</v>
      </c>
      <c r="F739" s="10" t="s">
        <v>34</v>
      </c>
      <c r="G739" s="9">
        <v>1320</v>
      </c>
      <c r="H739" s="9">
        <v>3410</v>
      </c>
      <c r="I739" s="11" t="s">
        <v>366</v>
      </c>
      <c r="J739" s="12">
        <v>202281955</v>
      </c>
      <c r="K739" s="12">
        <v>202281955</v>
      </c>
      <c r="L739" s="12">
        <v>0</v>
      </c>
      <c r="M739" s="13">
        <f t="shared" si="205"/>
        <v>202281955</v>
      </c>
      <c r="N739" s="12">
        <v>0</v>
      </c>
      <c r="O739" s="12">
        <v>16856825</v>
      </c>
      <c r="P739" s="12">
        <v>0</v>
      </c>
      <c r="Q739" s="12">
        <v>185425130</v>
      </c>
      <c r="R739" s="12">
        <v>185425130</v>
      </c>
      <c r="S739" s="12">
        <v>0</v>
      </c>
      <c r="T739" s="12">
        <v>0</v>
      </c>
      <c r="U739" s="12">
        <v>0</v>
      </c>
      <c r="V739" s="13">
        <f t="shared" si="206"/>
        <v>0</v>
      </c>
      <c r="W739" s="14">
        <f t="shared" si="190"/>
        <v>0.91666668932480899</v>
      </c>
      <c r="X739" s="14">
        <f t="shared" si="191"/>
        <v>0.91666668932480899</v>
      </c>
      <c r="Y739" s="14">
        <f t="shared" si="192"/>
        <v>8.3333310675190966E-2</v>
      </c>
      <c r="Z739" s="14">
        <f t="shared" si="193"/>
        <v>1</v>
      </c>
    </row>
    <row r="740" spans="1:26" ht="351" outlineLevel="2" x14ac:dyDescent="0.35">
      <c r="A740" s="9" t="s">
        <v>356</v>
      </c>
      <c r="B740" s="9" t="s">
        <v>268</v>
      </c>
      <c r="C740" s="9" t="s">
        <v>139</v>
      </c>
      <c r="D740" s="9" t="s">
        <v>178</v>
      </c>
      <c r="E740" s="9" t="s">
        <v>54</v>
      </c>
      <c r="F740" s="10" t="s">
        <v>34</v>
      </c>
      <c r="G740" s="9">
        <v>1320</v>
      </c>
      <c r="H740" s="9">
        <v>3420</v>
      </c>
      <c r="I740" s="11" t="s">
        <v>402</v>
      </c>
      <c r="J740" s="12">
        <v>283912817</v>
      </c>
      <c r="K740" s="12">
        <v>283912817</v>
      </c>
      <c r="L740" s="12">
        <v>0</v>
      </c>
      <c r="M740" s="13">
        <f t="shared" si="205"/>
        <v>283912817</v>
      </c>
      <c r="N740" s="12">
        <v>0</v>
      </c>
      <c r="O740" s="12">
        <v>23659401</v>
      </c>
      <c r="P740" s="12">
        <v>0</v>
      </c>
      <c r="Q740" s="12">
        <v>260253416</v>
      </c>
      <c r="R740" s="12">
        <v>260253416</v>
      </c>
      <c r="S740" s="12">
        <v>0</v>
      </c>
      <c r="T740" s="12">
        <v>0</v>
      </c>
      <c r="U740" s="12">
        <v>0</v>
      </c>
      <c r="V740" s="13">
        <f t="shared" si="206"/>
        <v>0</v>
      </c>
      <c r="W740" s="14">
        <f t="shared" si="190"/>
        <v>0.91666666813425335</v>
      </c>
      <c r="X740" s="14">
        <f t="shared" si="191"/>
        <v>0.91666666813425335</v>
      </c>
      <c r="Y740" s="14">
        <f t="shared" si="192"/>
        <v>8.3333331865746665E-2</v>
      </c>
      <c r="Z740" s="14">
        <f t="shared" si="193"/>
        <v>1</v>
      </c>
    </row>
    <row r="741" spans="1:26" ht="65" outlineLevel="2" x14ac:dyDescent="0.35">
      <c r="A741" s="9" t="s">
        <v>356</v>
      </c>
      <c r="B741" s="9" t="s">
        <v>295</v>
      </c>
      <c r="C741" s="9" t="s">
        <v>139</v>
      </c>
      <c r="D741" s="9" t="s">
        <v>178</v>
      </c>
      <c r="E741" s="9" t="s">
        <v>54</v>
      </c>
      <c r="F741" s="10" t="s">
        <v>34</v>
      </c>
      <c r="G741" s="9">
        <v>1320</v>
      </c>
      <c r="H741" s="9">
        <v>3420</v>
      </c>
      <c r="I741" s="11" t="s">
        <v>412</v>
      </c>
      <c r="J741" s="12">
        <v>845494264</v>
      </c>
      <c r="K741" s="12">
        <v>845494264</v>
      </c>
      <c r="L741" s="12">
        <v>0</v>
      </c>
      <c r="M741" s="13">
        <f t="shared" si="205"/>
        <v>845494264</v>
      </c>
      <c r="N741" s="12">
        <v>0</v>
      </c>
      <c r="O741" s="12">
        <v>70626287.670000002</v>
      </c>
      <c r="P741" s="12">
        <v>0</v>
      </c>
      <c r="Q741" s="12">
        <v>774867976.33000004</v>
      </c>
      <c r="R741" s="12">
        <v>709829952.33000004</v>
      </c>
      <c r="S741" s="12">
        <v>0</v>
      </c>
      <c r="T741" s="12">
        <v>0</v>
      </c>
      <c r="U741" s="12">
        <v>0</v>
      </c>
      <c r="V741" s="13">
        <f t="shared" si="206"/>
        <v>0</v>
      </c>
      <c r="W741" s="14">
        <f t="shared" ref="W741:W788" si="207">+IF(K741=0,0,Q741/K741)</f>
        <v>0.91646745498204829</v>
      </c>
      <c r="X741" s="14">
        <f t="shared" ref="X741:X789" si="208">+IF(M741=0,0,Q741/M741)</f>
        <v>0.91646745498204829</v>
      </c>
      <c r="Y741" s="14">
        <f t="shared" ref="Y741:Y788" si="209">+IF(M741=0,0,(N741+O741+P741)/M741)</f>
        <v>8.3532545017951779E-2</v>
      </c>
      <c r="Z741" s="14">
        <f t="shared" ref="Z741:Z789" si="210">+X741+Y741</f>
        <v>1</v>
      </c>
    </row>
    <row r="742" spans="1:26" ht="52" outlineLevel="2" x14ac:dyDescent="0.35">
      <c r="A742" s="9" t="s">
        <v>356</v>
      </c>
      <c r="B742" s="9" t="s">
        <v>295</v>
      </c>
      <c r="C742" s="9" t="s">
        <v>139</v>
      </c>
      <c r="D742" s="9" t="s">
        <v>178</v>
      </c>
      <c r="E742" s="9" t="s">
        <v>142</v>
      </c>
      <c r="F742" s="10" t="s">
        <v>34</v>
      </c>
      <c r="G742" s="9">
        <v>1320</v>
      </c>
      <c r="H742" s="9">
        <v>3420</v>
      </c>
      <c r="I742" s="11" t="s">
        <v>413</v>
      </c>
      <c r="J742" s="12">
        <v>1698769408</v>
      </c>
      <c r="K742" s="12">
        <v>1698769408</v>
      </c>
      <c r="L742" s="12">
        <v>0</v>
      </c>
      <c r="M742" s="13">
        <f t="shared" si="205"/>
        <v>1698769408</v>
      </c>
      <c r="N742" s="12">
        <v>0</v>
      </c>
      <c r="O742" s="12">
        <v>130674568</v>
      </c>
      <c r="P742" s="12">
        <v>0</v>
      </c>
      <c r="Q742" s="12">
        <v>1568094840</v>
      </c>
      <c r="R742" s="12">
        <v>1481689885</v>
      </c>
      <c r="S742" s="12">
        <v>0</v>
      </c>
      <c r="T742" s="12">
        <v>0</v>
      </c>
      <c r="U742" s="12">
        <v>0</v>
      </c>
      <c r="V742" s="13">
        <f t="shared" si="206"/>
        <v>0</v>
      </c>
      <c r="W742" s="14">
        <f t="shared" si="207"/>
        <v>0.92307692416368259</v>
      </c>
      <c r="X742" s="14">
        <f t="shared" si="208"/>
        <v>0.92307692416368259</v>
      </c>
      <c r="Y742" s="14">
        <f t="shared" si="209"/>
        <v>7.6923075836317398E-2</v>
      </c>
      <c r="Z742" s="14">
        <f t="shared" si="210"/>
        <v>1</v>
      </c>
    </row>
    <row r="743" spans="1:26" ht="52" outlineLevel="2" x14ac:dyDescent="0.35">
      <c r="A743" s="9" t="s">
        <v>356</v>
      </c>
      <c r="B743" s="9" t="s">
        <v>295</v>
      </c>
      <c r="C743" s="9" t="s">
        <v>139</v>
      </c>
      <c r="D743" s="9" t="s">
        <v>178</v>
      </c>
      <c r="E743" s="9" t="s">
        <v>144</v>
      </c>
      <c r="F743" s="10" t="s">
        <v>34</v>
      </c>
      <c r="G743" s="9">
        <v>1320</v>
      </c>
      <c r="H743" s="9">
        <v>3420</v>
      </c>
      <c r="I743" s="11" t="s">
        <v>414</v>
      </c>
      <c r="J743" s="12">
        <v>88976124</v>
      </c>
      <c r="K743" s="12">
        <v>88976124</v>
      </c>
      <c r="L743" s="12">
        <v>0</v>
      </c>
      <c r="M743" s="13">
        <f t="shared" si="205"/>
        <v>88976124</v>
      </c>
      <c r="N743" s="12">
        <v>0</v>
      </c>
      <c r="O743" s="12">
        <v>18925007.760000002</v>
      </c>
      <c r="P743" s="12">
        <v>0</v>
      </c>
      <c r="Q743" s="12">
        <v>70051116.239999995</v>
      </c>
      <c r="R743" s="12">
        <v>70051116.239999995</v>
      </c>
      <c r="S743" s="12">
        <v>0</v>
      </c>
      <c r="T743" s="12">
        <v>0</v>
      </c>
      <c r="U743" s="12">
        <v>0</v>
      </c>
      <c r="V743" s="13">
        <f t="shared" si="206"/>
        <v>0</v>
      </c>
      <c r="W743" s="14">
        <f t="shared" si="207"/>
        <v>0.78730240305815069</v>
      </c>
      <c r="X743" s="14">
        <f t="shared" si="208"/>
        <v>0.78730240305815069</v>
      </c>
      <c r="Y743" s="14">
        <f t="shared" si="209"/>
        <v>0.21269759694184928</v>
      </c>
      <c r="Z743" s="14">
        <f t="shared" si="210"/>
        <v>1</v>
      </c>
    </row>
    <row r="744" spans="1:26" ht="52" outlineLevel="2" x14ac:dyDescent="0.35">
      <c r="A744" s="9" t="s">
        <v>356</v>
      </c>
      <c r="B744" s="9" t="s">
        <v>295</v>
      </c>
      <c r="C744" s="9" t="s">
        <v>139</v>
      </c>
      <c r="D744" s="9" t="s">
        <v>178</v>
      </c>
      <c r="E744" s="9" t="s">
        <v>399</v>
      </c>
      <c r="F744" s="10" t="s">
        <v>34</v>
      </c>
      <c r="G744" s="9">
        <v>1320</v>
      </c>
      <c r="H744" s="9">
        <v>3420</v>
      </c>
      <c r="I744" s="11" t="s">
        <v>415</v>
      </c>
      <c r="J744" s="12">
        <v>1954178</v>
      </c>
      <c r="K744" s="12">
        <v>1954178</v>
      </c>
      <c r="L744" s="12">
        <v>0</v>
      </c>
      <c r="M744" s="13">
        <f t="shared" si="205"/>
        <v>1954178</v>
      </c>
      <c r="N744" s="12">
        <v>0</v>
      </c>
      <c r="O744" s="12">
        <v>415648.96</v>
      </c>
      <c r="P744" s="12">
        <v>0</v>
      </c>
      <c r="Q744" s="12">
        <v>1538529.04</v>
      </c>
      <c r="R744" s="12">
        <v>1538529.04</v>
      </c>
      <c r="S744" s="12">
        <v>0</v>
      </c>
      <c r="T744" s="12">
        <v>0</v>
      </c>
      <c r="U744" s="12">
        <v>0</v>
      </c>
      <c r="V744" s="13">
        <f t="shared" si="206"/>
        <v>0</v>
      </c>
      <c r="W744" s="14">
        <f t="shared" si="207"/>
        <v>0.78730240541035668</v>
      </c>
      <c r="X744" s="14">
        <f t="shared" si="208"/>
        <v>0.78730240541035668</v>
      </c>
      <c r="Y744" s="14">
        <f t="shared" si="209"/>
        <v>0.21269759458964332</v>
      </c>
      <c r="Z744" s="14">
        <f t="shared" si="210"/>
        <v>1</v>
      </c>
    </row>
    <row r="745" spans="1:26" ht="130" outlineLevel="2" x14ac:dyDescent="0.35">
      <c r="A745" s="9" t="s">
        <v>356</v>
      </c>
      <c r="B745" s="9" t="s">
        <v>426</v>
      </c>
      <c r="C745" s="9" t="s">
        <v>139</v>
      </c>
      <c r="D745" s="9" t="s">
        <v>178</v>
      </c>
      <c r="E745" s="9" t="s">
        <v>142</v>
      </c>
      <c r="F745" s="10" t="s">
        <v>34</v>
      </c>
      <c r="G745" s="9">
        <v>1320</v>
      </c>
      <c r="H745" s="9">
        <v>3420</v>
      </c>
      <c r="I745" s="11" t="s">
        <v>438</v>
      </c>
      <c r="J745" s="12">
        <v>74100000</v>
      </c>
      <c r="K745" s="12">
        <v>74100000</v>
      </c>
      <c r="L745" s="12">
        <v>0</v>
      </c>
      <c r="M745" s="13">
        <f t="shared" si="205"/>
        <v>74100000</v>
      </c>
      <c r="N745" s="12">
        <v>0</v>
      </c>
      <c r="O745" s="12">
        <v>74100000</v>
      </c>
      <c r="P745" s="12">
        <v>0</v>
      </c>
      <c r="Q745" s="12">
        <v>0</v>
      </c>
      <c r="R745" s="12">
        <v>0</v>
      </c>
      <c r="S745" s="12">
        <v>0</v>
      </c>
      <c r="T745" s="12">
        <v>0</v>
      </c>
      <c r="U745" s="12">
        <v>0</v>
      </c>
      <c r="V745" s="13">
        <f t="shared" si="206"/>
        <v>0</v>
      </c>
      <c r="W745" s="14">
        <f t="shared" si="207"/>
        <v>0</v>
      </c>
      <c r="X745" s="14">
        <f t="shared" si="208"/>
        <v>0</v>
      </c>
      <c r="Y745" s="14">
        <f t="shared" si="209"/>
        <v>1</v>
      </c>
      <c r="Z745" s="14">
        <f t="shared" si="210"/>
        <v>1</v>
      </c>
    </row>
    <row r="746" spans="1:26" outlineLevel="1" x14ac:dyDescent="0.35">
      <c r="A746" s="24"/>
      <c r="B746" s="24"/>
      <c r="C746" s="24"/>
      <c r="D746" s="24" t="s">
        <v>559</v>
      </c>
      <c r="E746" s="24"/>
      <c r="F746" s="25"/>
      <c r="G746" s="24"/>
      <c r="H746" s="24"/>
      <c r="I746" s="26"/>
      <c r="J746" s="27">
        <f t="shared" ref="J746:V746" si="211">SUBTOTAL(9,J737:J745)</f>
        <v>3463864746</v>
      </c>
      <c r="K746" s="27">
        <f t="shared" si="211"/>
        <v>3463864746</v>
      </c>
      <c r="L746" s="27">
        <f t="shared" si="211"/>
        <v>0</v>
      </c>
      <c r="M746" s="27">
        <f t="shared" si="211"/>
        <v>3463864746</v>
      </c>
      <c r="N746" s="27">
        <f t="shared" si="211"/>
        <v>0</v>
      </c>
      <c r="O746" s="27">
        <f t="shared" si="211"/>
        <v>357622412.38999999</v>
      </c>
      <c r="P746" s="27">
        <f t="shared" si="211"/>
        <v>0</v>
      </c>
      <c r="Q746" s="27">
        <f t="shared" si="211"/>
        <v>3106242333.6099997</v>
      </c>
      <c r="R746" s="27">
        <f t="shared" si="211"/>
        <v>2954799354.6099997</v>
      </c>
      <c r="S746" s="27">
        <f t="shared" si="211"/>
        <v>0</v>
      </c>
      <c r="T746" s="27">
        <f t="shared" si="211"/>
        <v>0</v>
      </c>
      <c r="U746" s="27">
        <f t="shared" si="211"/>
        <v>0</v>
      </c>
      <c r="V746" s="27">
        <f t="shared" si="211"/>
        <v>0</v>
      </c>
      <c r="W746" s="28">
        <f t="shared" si="207"/>
        <v>0.89675624234376494</v>
      </c>
      <c r="X746" s="28">
        <f t="shared" si="208"/>
        <v>0.89675624234376494</v>
      </c>
      <c r="Y746" s="28">
        <f t="shared" si="209"/>
        <v>0.10324375765623499</v>
      </c>
      <c r="Z746" s="28">
        <f t="shared" si="210"/>
        <v>0.99999999999999989</v>
      </c>
    </row>
    <row r="747" spans="1:26" ht="78" outlineLevel="2" x14ac:dyDescent="0.35">
      <c r="A747" s="18" t="s">
        <v>199</v>
      </c>
      <c r="B747" s="18" t="s">
        <v>30</v>
      </c>
      <c r="C747" s="18" t="s">
        <v>139</v>
      </c>
      <c r="D747" s="18" t="s">
        <v>264</v>
      </c>
      <c r="E747" s="18" t="s">
        <v>33</v>
      </c>
      <c r="F747" s="19" t="s">
        <v>34</v>
      </c>
      <c r="G747" s="18">
        <v>1320</v>
      </c>
      <c r="H747" s="18">
        <v>3480</v>
      </c>
      <c r="I747" s="20" t="s">
        <v>265</v>
      </c>
      <c r="J747" s="21">
        <v>1089079996</v>
      </c>
      <c r="K747" s="21">
        <v>1109079996</v>
      </c>
      <c r="L747" s="21">
        <v>0</v>
      </c>
      <c r="M747" s="22">
        <f>+K747</f>
        <v>1109079996</v>
      </c>
      <c r="N747" s="21">
        <v>0</v>
      </c>
      <c r="O747" s="21">
        <v>340078024.13</v>
      </c>
      <c r="P747" s="21">
        <v>0</v>
      </c>
      <c r="Q747" s="21">
        <v>768691471.87</v>
      </c>
      <c r="R747" s="21">
        <v>765786074.77999997</v>
      </c>
      <c r="S747" s="21">
        <v>310500</v>
      </c>
      <c r="T747" s="21">
        <v>310500</v>
      </c>
      <c r="U747" s="21">
        <v>0</v>
      </c>
      <c r="V747" s="22">
        <f>+M747-N747-O747-P747-Q747</f>
        <v>310500</v>
      </c>
      <c r="W747" s="23">
        <f t="shared" si="207"/>
        <v>0.69308929440829981</v>
      </c>
      <c r="X747" s="23">
        <f t="shared" si="208"/>
        <v>0.69308929440829981</v>
      </c>
      <c r="Y747" s="23">
        <f t="shared" si="209"/>
        <v>0.3066307438205747</v>
      </c>
      <c r="Z747" s="23">
        <f t="shared" si="210"/>
        <v>0.99972003822887445</v>
      </c>
    </row>
    <row r="748" spans="1:26" ht="78" outlineLevel="2" x14ac:dyDescent="0.35">
      <c r="A748" s="9" t="s">
        <v>266</v>
      </c>
      <c r="B748" s="9" t="s">
        <v>268</v>
      </c>
      <c r="C748" s="9" t="s">
        <v>139</v>
      </c>
      <c r="D748" s="9" t="s">
        <v>264</v>
      </c>
      <c r="E748" s="9" t="s">
        <v>33</v>
      </c>
      <c r="F748" s="10" t="s">
        <v>34</v>
      </c>
      <c r="G748" s="9">
        <v>1320</v>
      </c>
      <c r="H748" s="9">
        <v>3480</v>
      </c>
      <c r="I748" s="11" t="s">
        <v>292</v>
      </c>
      <c r="J748" s="37" t="s">
        <v>447</v>
      </c>
      <c r="K748" s="12">
        <v>39576</v>
      </c>
      <c r="L748" s="12">
        <v>0</v>
      </c>
      <c r="M748" s="13">
        <f>+K748</f>
        <v>39576</v>
      </c>
      <c r="N748" s="12">
        <v>0</v>
      </c>
      <c r="O748" s="12">
        <v>0</v>
      </c>
      <c r="P748" s="12">
        <v>0</v>
      </c>
      <c r="Q748" s="12">
        <v>39575.25</v>
      </c>
      <c r="R748" s="12">
        <v>39575.25</v>
      </c>
      <c r="S748" s="12">
        <v>0.75</v>
      </c>
      <c r="T748" s="12">
        <v>0.75</v>
      </c>
      <c r="U748" s="12">
        <v>0</v>
      </c>
      <c r="V748" s="13">
        <f>+M748-N748-O748-P748-Q748</f>
        <v>0.75</v>
      </c>
      <c r="W748" s="14">
        <f t="shared" si="207"/>
        <v>0.9999810491206792</v>
      </c>
      <c r="X748" s="14">
        <f t="shared" si="208"/>
        <v>0.9999810491206792</v>
      </c>
      <c r="Y748" s="14">
        <f t="shared" si="209"/>
        <v>0</v>
      </c>
      <c r="Z748" s="14">
        <f t="shared" si="210"/>
        <v>0.9999810491206792</v>
      </c>
    </row>
    <row r="749" spans="1:26" ht="91" outlineLevel="2" x14ac:dyDescent="0.35">
      <c r="A749" s="9" t="s">
        <v>266</v>
      </c>
      <c r="B749" s="9" t="s">
        <v>295</v>
      </c>
      <c r="C749" s="9" t="s">
        <v>139</v>
      </c>
      <c r="D749" s="9" t="s">
        <v>264</v>
      </c>
      <c r="E749" s="9" t="s">
        <v>33</v>
      </c>
      <c r="F749" s="10" t="s">
        <v>34</v>
      </c>
      <c r="G749" s="9">
        <v>1320</v>
      </c>
      <c r="H749" s="9">
        <v>3480</v>
      </c>
      <c r="I749" s="11" t="s">
        <v>300</v>
      </c>
      <c r="J749" s="12">
        <v>10000000</v>
      </c>
      <c r="K749" s="12">
        <v>262500</v>
      </c>
      <c r="L749" s="12">
        <v>0</v>
      </c>
      <c r="M749" s="13">
        <f>+K749</f>
        <v>262500</v>
      </c>
      <c r="N749" s="12">
        <v>0</v>
      </c>
      <c r="O749" s="12">
        <v>0</v>
      </c>
      <c r="P749" s="12">
        <v>0</v>
      </c>
      <c r="Q749" s="12">
        <v>262500</v>
      </c>
      <c r="R749" s="12">
        <v>262500</v>
      </c>
      <c r="S749" s="12">
        <v>0</v>
      </c>
      <c r="T749" s="12">
        <v>0</v>
      </c>
      <c r="U749" s="12">
        <v>0</v>
      </c>
      <c r="V749" s="13">
        <f>+M749-N749-O749-P749-Q749</f>
        <v>0</v>
      </c>
      <c r="W749" s="14">
        <f t="shared" si="207"/>
        <v>1</v>
      </c>
      <c r="X749" s="14">
        <f t="shared" si="208"/>
        <v>1</v>
      </c>
      <c r="Y749" s="14">
        <f t="shared" si="209"/>
        <v>0</v>
      </c>
      <c r="Z749" s="14">
        <f t="shared" si="210"/>
        <v>1</v>
      </c>
    </row>
    <row r="750" spans="1:26" ht="65" outlineLevel="2" x14ac:dyDescent="0.35">
      <c r="A750" s="9" t="s">
        <v>326</v>
      </c>
      <c r="B750" s="9" t="s">
        <v>30</v>
      </c>
      <c r="C750" s="9" t="s">
        <v>139</v>
      </c>
      <c r="D750" s="9" t="s">
        <v>264</v>
      </c>
      <c r="E750" s="9" t="s">
        <v>33</v>
      </c>
      <c r="F750" s="10" t="s">
        <v>34</v>
      </c>
      <c r="G750" s="9">
        <v>1320</v>
      </c>
      <c r="H750" s="9">
        <v>3460</v>
      </c>
      <c r="I750" s="11" t="s">
        <v>352</v>
      </c>
      <c r="J750" s="37" t="s">
        <v>447</v>
      </c>
      <c r="K750" s="12">
        <v>12193368.380000001</v>
      </c>
      <c r="L750" s="12">
        <v>0</v>
      </c>
      <c r="M750" s="13">
        <f>+K750</f>
        <v>12193368.380000001</v>
      </c>
      <c r="N750" s="12">
        <v>0</v>
      </c>
      <c r="O750" s="12">
        <v>0</v>
      </c>
      <c r="P750" s="12">
        <v>0</v>
      </c>
      <c r="Q750" s="12">
        <v>12193368.380000001</v>
      </c>
      <c r="R750" s="12">
        <v>12193368.380000001</v>
      </c>
      <c r="S750" s="12">
        <v>0</v>
      </c>
      <c r="T750" s="12">
        <v>0</v>
      </c>
      <c r="U750" s="12">
        <v>0</v>
      </c>
      <c r="V750" s="13">
        <f>+M750-N750-O750-P750-Q750</f>
        <v>0</v>
      </c>
      <c r="W750" s="14">
        <f t="shared" si="207"/>
        <v>1</v>
      </c>
      <c r="X750" s="14">
        <f t="shared" si="208"/>
        <v>1</v>
      </c>
      <c r="Y750" s="14">
        <f t="shared" si="209"/>
        <v>0</v>
      </c>
      <c r="Z750" s="14">
        <f t="shared" si="210"/>
        <v>1</v>
      </c>
    </row>
    <row r="751" spans="1:26" outlineLevel="1" x14ac:dyDescent="0.35">
      <c r="A751" s="24"/>
      <c r="B751" s="24"/>
      <c r="C751" s="24"/>
      <c r="D751" s="24" t="s">
        <v>560</v>
      </c>
      <c r="E751" s="24"/>
      <c r="F751" s="25"/>
      <c r="G751" s="24"/>
      <c r="H751" s="24"/>
      <c r="I751" s="26"/>
      <c r="J751" s="34">
        <f t="shared" ref="J751:V751" si="212">SUBTOTAL(9,J747:J750)</f>
        <v>1099079996</v>
      </c>
      <c r="K751" s="27">
        <f t="shared" si="212"/>
        <v>1121575440.3800001</v>
      </c>
      <c r="L751" s="27">
        <f t="shared" si="212"/>
        <v>0</v>
      </c>
      <c r="M751" s="27">
        <f t="shared" si="212"/>
        <v>1121575440.3800001</v>
      </c>
      <c r="N751" s="27">
        <f t="shared" si="212"/>
        <v>0</v>
      </c>
      <c r="O751" s="27">
        <f t="shared" si="212"/>
        <v>340078024.13</v>
      </c>
      <c r="P751" s="27">
        <f t="shared" si="212"/>
        <v>0</v>
      </c>
      <c r="Q751" s="27">
        <f t="shared" si="212"/>
        <v>781186915.5</v>
      </c>
      <c r="R751" s="27">
        <f t="shared" si="212"/>
        <v>778281518.40999997</v>
      </c>
      <c r="S751" s="27">
        <f t="shared" si="212"/>
        <v>310500.75</v>
      </c>
      <c r="T751" s="27">
        <f t="shared" si="212"/>
        <v>310500.75</v>
      </c>
      <c r="U751" s="27">
        <f t="shared" si="212"/>
        <v>0</v>
      </c>
      <c r="V751" s="27">
        <f t="shared" si="212"/>
        <v>310500.75</v>
      </c>
      <c r="W751" s="28">
        <f t="shared" si="207"/>
        <v>0.69650857835771318</v>
      </c>
      <c r="X751" s="28">
        <f t="shared" si="208"/>
        <v>0.69650857835771318</v>
      </c>
      <c r="Y751" s="28">
        <f t="shared" si="209"/>
        <v>0.30321457824966142</v>
      </c>
      <c r="Z751" s="28">
        <f t="shared" si="210"/>
        <v>0.99972315660737454</v>
      </c>
    </row>
    <row r="752" spans="1:26" outlineLevel="2" x14ac:dyDescent="0.35">
      <c r="A752" s="18" t="s">
        <v>266</v>
      </c>
      <c r="B752" s="18" t="s">
        <v>295</v>
      </c>
      <c r="C752" s="18" t="s">
        <v>139</v>
      </c>
      <c r="D752" s="18" t="s">
        <v>301</v>
      </c>
      <c r="E752" s="18" t="s">
        <v>33</v>
      </c>
      <c r="F752" s="19" t="s">
        <v>34</v>
      </c>
      <c r="G752" s="18">
        <v>1320</v>
      </c>
      <c r="H752" s="18">
        <v>3480</v>
      </c>
      <c r="I752" s="20" t="s">
        <v>302</v>
      </c>
      <c r="J752" s="38" t="s">
        <v>447</v>
      </c>
      <c r="K752" s="21">
        <v>22552171</v>
      </c>
      <c r="L752" s="21">
        <v>0</v>
      </c>
      <c r="M752" s="22">
        <f t="shared" ref="M752:M757" si="213">+K752</f>
        <v>22552171</v>
      </c>
      <c r="N752" s="21">
        <v>0</v>
      </c>
      <c r="O752" s="21">
        <v>0</v>
      </c>
      <c r="P752" s="21">
        <v>0</v>
      </c>
      <c r="Q752" s="21">
        <v>0</v>
      </c>
      <c r="R752" s="21">
        <v>0</v>
      </c>
      <c r="S752" s="21">
        <v>22552171</v>
      </c>
      <c r="T752" s="21">
        <v>22552171</v>
      </c>
      <c r="U752" s="21">
        <v>0</v>
      </c>
      <c r="V752" s="22">
        <f t="shared" ref="V752:V757" si="214">+M752-N752-O752-P752-Q752</f>
        <v>22552171</v>
      </c>
      <c r="W752" s="23">
        <f t="shared" si="207"/>
        <v>0</v>
      </c>
      <c r="X752" s="23">
        <f t="shared" si="208"/>
        <v>0</v>
      </c>
      <c r="Y752" s="23">
        <f t="shared" si="209"/>
        <v>0</v>
      </c>
      <c r="Z752" s="23">
        <f t="shared" si="210"/>
        <v>0</v>
      </c>
    </row>
    <row r="753" spans="1:26" outlineLevel="2" x14ac:dyDescent="0.35">
      <c r="A753" s="9" t="s">
        <v>356</v>
      </c>
      <c r="B753" s="9" t="s">
        <v>267</v>
      </c>
      <c r="C753" s="9" t="s">
        <v>139</v>
      </c>
      <c r="D753" s="9" t="s">
        <v>301</v>
      </c>
      <c r="E753" s="9" t="s">
        <v>33</v>
      </c>
      <c r="F753" s="10" t="s">
        <v>34</v>
      </c>
      <c r="G753" s="9">
        <v>1320</v>
      </c>
      <c r="H753" s="9">
        <v>3410</v>
      </c>
      <c r="I753" s="11" t="s">
        <v>302</v>
      </c>
      <c r="J753" s="12">
        <v>7000000</v>
      </c>
      <c r="K753" s="12">
        <v>6930200</v>
      </c>
      <c r="L753" s="12">
        <v>0</v>
      </c>
      <c r="M753" s="13">
        <f t="shared" si="213"/>
        <v>6930200</v>
      </c>
      <c r="N753" s="12">
        <v>0</v>
      </c>
      <c r="O753" s="12">
        <v>4548153.63</v>
      </c>
      <c r="P753" s="12">
        <v>0</v>
      </c>
      <c r="Q753" s="12">
        <v>2382046.37</v>
      </c>
      <c r="R753" s="12">
        <v>2382046.37</v>
      </c>
      <c r="S753" s="12">
        <v>0</v>
      </c>
      <c r="T753" s="12">
        <v>0</v>
      </c>
      <c r="U753" s="12">
        <v>0</v>
      </c>
      <c r="V753" s="13">
        <f t="shared" si="214"/>
        <v>0</v>
      </c>
      <c r="W753" s="14">
        <f t="shared" si="207"/>
        <v>0.34371971515973565</v>
      </c>
      <c r="X753" s="14">
        <f t="shared" si="208"/>
        <v>0.34371971515973565</v>
      </c>
      <c r="Y753" s="14">
        <f t="shared" si="209"/>
        <v>0.65628028484026435</v>
      </c>
      <c r="Z753" s="14">
        <f t="shared" si="210"/>
        <v>1</v>
      </c>
    </row>
    <row r="754" spans="1:26" outlineLevel="2" x14ac:dyDescent="0.35">
      <c r="A754" s="9" t="s">
        <v>356</v>
      </c>
      <c r="B754" s="9" t="s">
        <v>268</v>
      </c>
      <c r="C754" s="9" t="s">
        <v>139</v>
      </c>
      <c r="D754" s="9" t="s">
        <v>301</v>
      </c>
      <c r="E754" s="9" t="s">
        <v>33</v>
      </c>
      <c r="F754" s="10" t="s">
        <v>34</v>
      </c>
      <c r="G754" s="9">
        <v>1320</v>
      </c>
      <c r="H754" s="9">
        <v>3420</v>
      </c>
      <c r="I754" s="11" t="s">
        <v>302</v>
      </c>
      <c r="J754" s="12">
        <v>4000000</v>
      </c>
      <c r="K754" s="12">
        <v>3297000</v>
      </c>
      <c r="L754" s="12">
        <v>0</v>
      </c>
      <c r="M754" s="13">
        <f t="shared" si="213"/>
        <v>3297000</v>
      </c>
      <c r="N754" s="12">
        <v>0</v>
      </c>
      <c r="O754" s="12">
        <v>3254074.22</v>
      </c>
      <c r="P754" s="12">
        <v>0</v>
      </c>
      <c r="Q754" s="12">
        <v>42925.78</v>
      </c>
      <c r="R754" s="12">
        <v>42925.78</v>
      </c>
      <c r="S754" s="12">
        <v>0</v>
      </c>
      <c r="T754" s="12">
        <v>0</v>
      </c>
      <c r="U754" s="12">
        <v>0</v>
      </c>
      <c r="V754" s="13">
        <f>+(M754-N754-O754-P754-Q754)*-1</f>
        <v>2.0372681319713593E-10</v>
      </c>
      <c r="W754" s="14">
        <f t="shared" si="207"/>
        <v>1.3019648164998484E-2</v>
      </c>
      <c r="X754" s="14">
        <f t="shared" si="208"/>
        <v>1.3019648164998484E-2</v>
      </c>
      <c r="Y754" s="14">
        <f t="shared" si="209"/>
        <v>0.98698035183500155</v>
      </c>
      <c r="Z754" s="14">
        <f t="shared" si="210"/>
        <v>1</v>
      </c>
    </row>
    <row r="755" spans="1:26" ht="39" outlineLevel="2" x14ac:dyDescent="0.35">
      <c r="A755" s="9" t="s">
        <v>356</v>
      </c>
      <c r="B755" s="9" t="s">
        <v>295</v>
      </c>
      <c r="C755" s="9" t="s">
        <v>139</v>
      </c>
      <c r="D755" s="9" t="s">
        <v>301</v>
      </c>
      <c r="E755" s="9" t="s">
        <v>33</v>
      </c>
      <c r="F755" s="10" t="s">
        <v>34</v>
      </c>
      <c r="G755" s="9">
        <v>1320</v>
      </c>
      <c r="H755" s="9">
        <v>3420</v>
      </c>
      <c r="I755" s="11" t="s">
        <v>416</v>
      </c>
      <c r="J755" s="12">
        <v>2500000</v>
      </c>
      <c r="K755" s="12">
        <v>840000</v>
      </c>
      <c r="L755" s="12">
        <v>0</v>
      </c>
      <c r="M755" s="13">
        <f t="shared" si="213"/>
        <v>840000</v>
      </c>
      <c r="N755" s="12">
        <v>0</v>
      </c>
      <c r="O755" s="12">
        <v>840000</v>
      </c>
      <c r="P755" s="12">
        <v>0</v>
      </c>
      <c r="Q755" s="12">
        <v>0</v>
      </c>
      <c r="R755" s="12">
        <v>0</v>
      </c>
      <c r="S755" s="12">
        <v>0</v>
      </c>
      <c r="T755" s="12">
        <v>0</v>
      </c>
      <c r="U755" s="12">
        <v>0</v>
      </c>
      <c r="V755" s="13">
        <f t="shared" si="214"/>
        <v>0</v>
      </c>
      <c r="W755" s="14">
        <f t="shared" si="207"/>
        <v>0</v>
      </c>
      <c r="X755" s="14">
        <f t="shared" si="208"/>
        <v>0</v>
      </c>
      <c r="Y755" s="14">
        <f t="shared" si="209"/>
        <v>1</v>
      </c>
      <c r="Z755" s="14">
        <f t="shared" si="210"/>
        <v>1</v>
      </c>
    </row>
    <row r="756" spans="1:26" ht="39" outlineLevel="2" x14ac:dyDescent="0.35">
      <c r="A756" s="9" t="s">
        <v>356</v>
      </c>
      <c r="B756" s="9" t="s">
        <v>426</v>
      </c>
      <c r="C756" s="9" t="s">
        <v>139</v>
      </c>
      <c r="D756" s="9" t="s">
        <v>301</v>
      </c>
      <c r="E756" s="9" t="s">
        <v>33</v>
      </c>
      <c r="F756" s="10" t="s">
        <v>34</v>
      </c>
      <c r="G756" s="9">
        <v>1320</v>
      </c>
      <c r="H756" s="9">
        <v>3480</v>
      </c>
      <c r="I756" s="11" t="s">
        <v>416</v>
      </c>
      <c r="J756" s="12">
        <v>4000000</v>
      </c>
      <c r="K756" s="37" t="s">
        <v>447</v>
      </c>
      <c r="L756" s="12">
        <v>0</v>
      </c>
      <c r="M756" s="40" t="str">
        <f t="shared" si="213"/>
        <v>0.00</v>
      </c>
      <c r="N756" s="12">
        <v>0</v>
      </c>
      <c r="O756" s="12">
        <v>0</v>
      </c>
      <c r="P756" s="12">
        <v>0</v>
      </c>
      <c r="Q756" s="12">
        <v>0</v>
      </c>
      <c r="R756" s="12">
        <v>0</v>
      </c>
      <c r="S756" s="12">
        <v>0</v>
      </c>
      <c r="T756" s="12">
        <v>0</v>
      </c>
      <c r="U756" s="12">
        <v>0</v>
      </c>
      <c r="V756" s="13">
        <f t="shared" si="214"/>
        <v>0</v>
      </c>
      <c r="W756" s="14">
        <v>0</v>
      </c>
      <c r="X756" s="14">
        <v>0</v>
      </c>
      <c r="Y756" s="14">
        <v>0</v>
      </c>
      <c r="Z756" s="14">
        <f t="shared" si="210"/>
        <v>0</v>
      </c>
    </row>
    <row r="757" spans="1:26" ht="39" outlineLevel="2" x14ac:dyDescent="0.35">
      <c r="A757" s="9" t="s">
        <v>356</v>
      </c>
      <c r="B757" s="9" t="s">
        <v>440</v>
      </c>
      <c r="C757" s="9" t="s">
        <v>139</v>
      </c>
      <c r="D757" s="9" t="s">
        <v>301</v>
      </c>
      <c r="E757" s="9" t="s">
        <v>33</v>
      </c>
      <c r="F757" s="10" t="s">
        <v>34</v>
      </c>
      <c r="G757" s="9">
        <v>1320</v>
      </c>
      <c r="H757" s="9">
        <v>3480</v>
      </c>
      <c r="I757" s="11" t="s">
        <v>416</v>
      </c>
      <c r="J757" s="12">
        <v>2500000</v>
      </c>
      <c r="K757" s="12">
        <v>440000</v>
      </c>
      <c r="L757" s="12">
        <v>0</v>
      </c>
      <c r="M757" s="13">
        <f t="shared" si="213"/>
        <v>440000</v>
      </c>
      <c r="N757" s="12">
        <v>0</v>
      </c>
      <c r="O757" s="12">
        <v>440000</v>
      </c>
      <c r="P757" s="12">
        <v>0</v>
      </c>
      <c r="Q757" s="12">
        <v>0</v>
      </c>
      <c r="R757" s="12">
        <v>0</v>
      </c>
      <c r="S757" s="12">
        <v>0</v>
      </c>
      <c r="T757" s="12">
        <v>0</v>
      </c>
      <c r="U757" s="12">
        <v>0</v>
      </c>
      <c r="V757" s="13">
        <f t="shared" si="214"/>
        <v>0</v>
      </c>
      <c r="W757" s="14">
        <f t="shared" si="207"/>
        <v>0</v>
      </c>
      <c r="X757" s="14">
        <f t="shared" si="208"/>
        <v>0</v>
      </c>
      <c r="Y757" s="14">
        <f t="shared" si="209"/>
        <v>1</v>
      </c>
      <c r="Z757" s="14">
        <f t="shared" si="210"/>
        <v>1</v>
      </c>
    </row>
    <row r="758" spans="1:26" outlineLevel="1" x14ac:dyDescent="0.35">
      <c r="A758" s="24"/>
      <c r="B758" s="24"/>
      <c r="C758" s="24"/>
      <c r="D758" s="24" t="s">
        <v>561</v>
      </c>
      <c r="E758" s="24"/>
      <c r="F758" s="25"/>
      <c r="G758" s="24"/>
      <c r="H758" s="24"/>
      <c r="I758" s="26"/>
      <c r="J758" s="27">
        <f t="shared" ref="J758:V758" si="215">SUBTOTAL(9,J752:J757)</f>
        <v>20000000</v>
      </c>
      <c r="K758" s="27">
        <f t="shared" si="215"/>
        <v>34059371</v>
      </c>
      <c r="L758" s="27">
        <f t="shared" si="215"/>
        <v>0</v>
      </c>
      <c r="M758" s="27">
        <f t="shared" si="215"/>
        <v>34059371</v>
      </c>
      <c r="N758" s="27">
        <f t="shared" si="215"/>
        <v>0</v>
      </c>
      <c r="O758" s="27">
        <f t="shared" si="215"/>
        <v>9082227.8499999996</v>
      </c>
      <c r="P758" s="27">
        <f t="shared" si="215"/>
        <v>0</v>
      </c>
      <c r="Q758" s="27">
        <f t="shared" si="215"/>
        <v>2424972.15</v>
      </c>
      <c r="R758" s="27">
        <f t="shared" si="215"/>
        <v>2424972.15</v>
      </c>
      <c r="S758" s="27">
        <f t="shared" si="215"/>
        <v>22552171</v>
      </c>
      <c r="T758" s="27">
        <f t="shared" si="215"/>
        <v>22552171</v>
      </c>
      <c r="U758" s="27">
        <f t="shared" si="215"/>
        <v>0</v>
      </c>
      <c r="V758" s="27">
        <f t="shared" si="215"/>
        <v>22552171</v>
      </c>
      <c r="W758" s="28">
        <f t="shared" si="207"/>
        <v>7.1198383258457704E-2</v>
      </c>
      <c r="X758" s="28">
        <f t="shared" si="208"/>
        <v>7.1198383258457704E-2</v>
      </c>
      <c r="Y758" s="28">
        <f t="shared" si="209"/>
        <v>0.26665870752574966</v>
      </c>
      <c r="Z758" s="28">
        <f t="shared" si="210"/>
        <v>0.33785709078420734</v>
      </c>
    </row>
    <row r="759" spans="1:26" ht="78" outlineLevel="2" x14ac:dyDescent="0.35">
      <c r="A759" s="18" t="s">
        <v>29</v>
      </c>
      <c r="B759" s="18" t="s">
        <v>30</v>
      </c>
      <c r="C759" s="18" t="s">
        <v>139</v>
      </c>
      <c r="D759" s="18" t="s">
        <v>181</v>
      </c>
      <c r="E759" s="18" t="s">
        <v>182</v>
      </c>
      <c r="F759" s="19" t="s">
        <v>34</v>
      </c>
      <c r="G759" s="18">
        <v>1330</v>
      </c>
      <c r="H759" s="18">
        <v>3480</v>
      </c>
      <c r="I759" s="20" t="s">
        <v>183</v>
      </c>
      <c r="J759" s="21">
        <v>18060000</v>
      </c>
      <c r="K759" s="21">
        <v>18060000</v>
      </c>
      <c r="L759" s="21">
        <v>0</v>
      </c>
      <c r="M759" s="22">
        <f t="shared" ref="M759:M767" si="216">+K759</f>
        <v>18060000</v>
      </c>
      <c r="N759" s="21">
        <v>0</v>
      </c>
      <c r="O759" s="21">
        <v>3751525</v>
      </c>
      <c r="P759" s="21">
        <v>0</v>
      </c>
      <c r="Q759" s="21">
        <v>14308475</v>
      </c>
      <c r="R759" s="21">
        <v>14308475</v>
      </c>
      <c r="S759" s="21">
        <v>0</v>
      </c>
      <c r="T759" s="21">
        <v>0</v>
      </c>
      <c r="U759" s="21">
        <v>0</v>
      </c>
      <c r="V759" s="22">
        <f t="shared" ref="V759:V767" si="217">+M759-N759-O759-P759-Q759</f>
        <v>0</v>
      </c>
      <c r="W759" s="23">
        <f t="shared" si="207"/>
        <v>0.79227436323366551</v>
      </c>
      <c r="X759" s="23">
        <f t="shared" si="208"/>
        <v>0.79227436323366551</v>
      </c>
      <c r="Y759" s="23">
        <f t="shared" si="209"/>
        <v>0.20772563676633443</v>
      </c>
      <c r="Z759" s="23">
        <f t="shared" si="210"/>
        <v>1</v>
      </c>
    </row>
    <row r="760" spans="1:26" ht="52" outlineLevel="2" x14ac:dyDescent="0.35">
      <c r="A760" s="9" t="s">
        <v>29</v>
      </c>
      <c r="B760" s="9" t="s">
        <v>30</v>
      </c>
      <c r="C760" s="9" t="s">
        <v>139</v>
      </c>
      <c r="D760" s="9" t="s">
        <v>181</v>
      </c>
      <c r="E760" s="9" t="s">
        <v>184</v>
      </c>
      <c r="F760" s="10" t="s">
        <v>34</v>
      </c>
      <c r="G760" s="9">
        <v>1330</v>
      </c>
      <c r="H760" s="9">
        <v>3480</v>
      </c>
      <c r="I760" s="11" t="s">
        <v>185</v>
      </c>
      <c r="J760" s="12">
        <v>142542183</v>
      </c>
      <c r="K760" s="12">
        <v>142542183</v>
      </c>
      <c r="L760" s="12">
        <v>0</v>
      </c>
      <c r="M760" s="13">
        <f t="shared" si="216"/>
        <v>142542183</v>
      </c>
      <c r="N760" s="12">
        <v>0</v>
      </c>
      <c r="O760" s="12">
        <v>18214927.73</v>
      </c>
      <c r="P760" s="12">
        <v>0</v>
      </c>
      <c r="Q760" s="12">
        <v>124327255.27</v>
      </c>
      <c r="R760" s="12">
        <v>124327255.27</v>
      </c>
      <c r="S760" s="12">
        <v>0</v>
      </c>
      <c r="T760" s="12">
        <v>0</v>
      </c>
      <c r="U760" s="12">
        <v>0</v>
      </c>
      <c r="V760" s="13">
        <f t="shared" si="217"/>
        <v>0</v>
      </c>
      <c r="W760" s="14">
        <f t="shared" si="207"/>
        <v>0.87221377316776461</v>
      </c>
      <c r="X760" s="14">
        <f t="shared" si="208"/>
        <v>0.87221377316776461</v>
      </c>
      <c r="Y760" s="14">
        <f t="shared" si="209"/>
        <v>0.12778622683223534</v>
      </c>
      <c r="Z760" s="14">
        <f t="shared" si="210"/>
        <v>1</v>
      </c>
    </row>
    <row r="761" spans="1:26" ht="52" outlineLevel="2" x14ac:dyDescent="0.35">
      <c r="A761" s="9" t="s">
        <v>29</v>
      </c>
      <c r="B761" s="9" t="s">
        <v>30</v>
      </c>
      <c r="C761" s="9" t="s">
        <v>139</v>
      </c>
      <c r="D761" s="9" t="s">
        <v>181</v>
      </c>
      <c r="E761" s="9" t="s">
        <v>186</v>
      </c>
      <c r="F761" s="10" t="s">
        <v>34</v>
      </c>
      <c r="G761" s="9">
        <v>1330</v>
      </c>
      <c r="H761" s="9">
        <v>3480</v>
      </c>
      <c r="I761" s="11" t="s">
        <v>187</v>
      </c>
      <c r="J761" s="12">
        <v>99330000</v>
      </c>
      <c r="K761" s="12">
        <v>99330000</v>
      </c>
      <c r="L761" s="12">
        <v>0</v>
      </c>
      <c r="M761" s="13">
        <f t="shared" si="216"/>
        <v>99330000</v>
      </c>
      <c r="N761" s="12">
        <v>0</v>
      </c>
      <c r="O761" s="12">
        <v>20694300</v>
      </c>
      <c r="P761" s="12">
        <v>0</v>
      </c>
      <c r="Q761" s="12">
        <v>78635700</v>
      </c>
      <c r="R761" s="12">
        <v>78635700</v>
      </c>
      <c r="S761" s="12">
        <v>0</v>
      </c>
      <c r="T761" s="12">
        <v>0</v>
      </c>
      <c r="U761" s="12">
        <v>0</v>
      </c>
      <c r="V761" s="13">
        <f t="shared" si="217"/>
        <v>0</v>
      </c>
      <c r="W761" s="14">
        <f t="shared" si="207"/>
        <v>0.7916611295681063</v>
      </c>
      <c r="X761" s="14">
        <f t="shared" si="208"/>
        <v>0.7916611295681063</v>
      </c>
      <c r="Y761" s="14">
        <f t="shared" si="209"/>
        <v>0.2083388704318937</v>
      </c>
      <c r="Z761" s="14">
        <f t="shared" si="210"/>
        <v>1</v>
      </c>
    </row>
    <row r="762" spans="1:26" ht="78" outlineLevel="2" x14ac:dyDescent="0.35">
      <c r="A762" s="9" t="s">
        <v>29</v>
      </c>
      <c r="B762" s="9" t="s">
        <v>30</v>
      </c>
      <c r="C762" s="9" t="s">
        <v>139</v>
      </c>
      <c r="D762" s="9" t="s">
        <v>181</v>
      </c>
      <c r="E762" s="9" t="s">
        <v>172</v>
      </c>
      <c r="F762" s="10" t="s">
        <v>34</v>
      </c>
      <c r="G762" s="9">
        <v>1330</v>
      </c>
      <c r="H762" s="9">
        <v>3480</v>
      </c>
      <c r="I762" s="11" t="s">
        <v>188</v>
      </c>
      <c r="J762" s="12">
        <v>21759290</v>
      </c>
      <c r="K762" s="12">
        <v>21759290</v>
      </c>
      <c r="L762" s="12">
        <v>0</v>
      </c>
      <c r="M762" s="13">
        <f t="shared" si="216"/>
        <v>21759290</v>
      </c>
      <c r="N762" s="12">
        <v>0</v>
      </c>
      <c r="O762" s="12">
        <v>4520824.84</v>
      </c>
      <c r="P762" s="12">
        <v>0</v>
      </c>
      <c r="Q762" s="12">
        <v>17238465.16</v>
      </c>
      <c r="R762" s="12">
        <v>17238465.16</v>
      </c>
      <c r="S762" s="12">
        <v>0</v>
      </c>
      <c r="T762" s="12">
        <v>0</v>
      </c>
      <c r="U762" s="12">
        <v>0</v>
      </c>
      <c r="V762" s="13">
        <f t="shared" si="217"/>
        <v>0</v>
      </c>
      <c r="W762" s="14">
        <f t="shared" si="207"/>
        <v>0.7922347264088121</v>
      </c>
      <c r="X762" s="14">
        <f t="shared" si="208"/>
        <v>0.7922347264088121</v>
      </c>
      <c r="Y762" s="14">
        <f t="shared" si="209"/>
        <v>0.20776527359118793</v>
      </c>
      <c r="Z762" s="14">
        <f t="shared" si="210"/>
        <v>1</v>
      </c>
    </row>
    <row r="763" spans="1:26" ht="65" outlineLevel="2" x14ac:dyDescent="0.35">
      <c r="A763" s="9" t="s">
        <v>29</v>
      </c>
      <c r="B763" s="9" t="s">
        <v>30</v>
      </c>
      <c r="C763" s="9" t="s">
        <v>139</v>
      </c>
      <c r="D763" s="9" t="s">
        <v>181</v>
      </c>
      <c r="E763" s="9" t="s">
        <v>189</v>
      </c>
      <c r="F763" s="10" t="s">
        <v>34</v>
      </c>
      <c r="G763" s="9">
        <v>1330</v>
      </c>
      <c r="H763" s="9">
        <v>3480</v>
      </c>
      <c r="I763" s="11" t="s">
        <v>190</v>
      </c>
      <c r="J763" s="12">
        <v>54618256</v>
      </c>
      <c r="K763" s="12">
        <v>54618256</v>
      </c>
      <c r="L763" s="12">
        <v>0</v>
      </c>
      <c r="M763" s="13">
        <f t="shared" si="216"/>
        <v>54618256</v>
      </c>
      <c r="N763" s="12">
        <v>0</v>
      </c>
      <c r="O763" s="12">
        <v>11345592.529999999</v>
      </c>
      <c r="P763" s="12">
        <v>0</v>
      </c>
      <c r="Q763" s="12">
        <v>43272663.469999999</v>
      </c>
      <c r="R763" s="12">
        <v>43272663.469999999</v>
      </c>
      <c r="S763" s="12">
        <v>0</v>
      </c>
      <c r="T763" s="12">
        <v>0</v>
      </c>
      <c r="U763" s="12">
        <v>0</v>
      </c>
      <c r="V763" s="13">
        <f t="shared" si="217"/>
        <v>0</v>
      </c>
      <c r="W763" s="14">
        <f t="shared" si="207"/>
        <v>0.79227471982994113</v>
      </c>
      <c r="X763" s="14">
        <f t="shared" si="208"/>
        <v>0.79227471982994113</v>
      </c>
      <c r="Y763" s="14">
        <f t="shared" si="209"/>
        <v>0.20772528017005887</v>
      </c>
      <c r="Z763" s="14">
        <f t="shared" si="210"/>
        <v>1</v>
      </c>
    </row>
    <row r="764" spans="1:26" ht="143" outlineLevel="2" x14ac:dyDescent="0.35">
      <c r="A764" s="9" t="s">
        <v>29</v>
      </c>
      <c r="B764" s="9" t="s">
        <v>30</v>
      </c>
      <c r="C764" s="9" t="s">
        <v>139</v>
      </c>
      <c r="D764" s="9" t="s">
        <v>181</v>
      </c>
      <c r="E764" s="9" t="s">
        <v>191</v>
      </c>
      <c r="F764" s="10" t="s">
        <v>34</v>
      </c>
      <c r="G764" s="9">
        <v>1330</v>
      </c>
      <c r="H764" s="9">
        <v>3480</v>
      </c>
      <c r="I764" s="11" t="s">
        <v>192</v>
      </c>
      <c r="J764" s="12">
        <v>12304574</v>
      </c>
      <c r="K764" s="12">
        <v>29595128</v>
      </c>
      <c r="L764" s="12">
        <v>0</v>
      </c>
      <c r="M764" s="13">
        <f t="shared" si="216"/>
        <v>29595128</v>
      </c>
      <c r="N764" s="12">
        <v>0</v>
      </c>
      <c r="O764" s="12">
        <v>782899.73</v>
      </c>
      <c r="P764" s="12">
        <v>0</v>
      </c>
      <c r="Q764" s="12">
        <v>28812228.27</v>
      </c>
      <c r="R764" s="12">
        <v>28812228.27</v>
      </c>
      <c r="S764" s="12">
        <v>0</v>
      </c>
      <c r="T764" s="12">
        <v>0</v>
      </c>
      <c r="U764" s="12">
        <v>0</v>
      </c>
      <c r="V764" s="13">
        <f t="shared" si="217"/>
        <v>0</v>
      </c>
      <c r="W764" s="14">
        <f t="shared" si="207"/>
        <v>0.97354633066631779</v>
      </c>
      <c r="X764" s="14">
        <f t="shared" si="208"/>
        <v>0.97354633066631779</v>
      </c>
      <c r="Y764" s="14">
        <f t="shared" si="209"/>
        <v>2.645366933368222E-2</v>
      </c>
      <c r="Z764" s="14">
        <f t="shared" si="210"/>
        <v>1</v>
      </c>
    </row>
    <row r="765" spans="1:26" ht="91" outlineLevel="2" x14ac:dyDescent="0.35">
      <c r="A765" s="9" t="s">
        <v>29</v>
      </c>
      <c r="B765" s="9" t="s">
        <v>30</v>
      </c>
      <c r="C765" s="9" t="s">
        <v>139</v>
      </c>
      <c r="D765" s="9" t="s">
        <v>181</v>
      </c>
      <c r="E765" s="9" t="s">
        <v>193</v>
      </c>
      <c r="F765" s="10" t="s">
        <v>34</v>
      </c>
      <c r="G765" s="9">
        <v>1330</v>
      </c>
      <c r="H765" s="9">
        <v>3480</v>
      </c>
      <c r="I765" s="11" t="s">
        <v>194</v>
      </c>
      <c r="J765" s="12">
        <v>36722000</v>
      </c>
      <c r="K765" s="12">
        <v>36722000</v>
      </c>
      <c r="L765" s="12">
        <v>0</v>
      </c>
      <c r="M765" s="13">
        <f t="shared" si="216"/>
        <v>36722000</v>
      </c>
      <c r="N765" s="12">
        <v>0</v>
      </c>
      <c r="O765" s="12">
        <v>5631190</v>
      </c>
      <c r="P765" s="12">
        <v>0</v>
      </c>
      <c r="Q765" s="12">
        <v>31090810</v>
      </c>
      <c r="R765" s="12">
        <v>31090810</v>
      </c>
      <c r="S765" s="12">
        <v>0</v>
      </c>
      <c r="T765" s="12">
        <v>0</v>
      </c>
      <c r="U765" s="12">
        <v>0</v>
      </c>
      <c r="V765" s="13">
        <f t="shared" si="217"/>
        <v>0</v>
      </c>
      <c r="W765" s="14">
        <f t="shared" si="207"/>
        <v>0.84665350471107237</v>
      </c>
      <c r="X765" s="14">
        <f t="shared" si="208"/>
        <v>0.84665350471107237</v>
      </c>
      <c r="Y765" s="14">
        <f t="shared" si="209"/>
        <v>0.15334649528892763</v>
      </c>
      <c r="Z765" s="14">
        <f t="shared" si="210"/>
        <v>1</v>
      </c>
    </row>
    <row r="766" spans="1:26" ht="65" outlineLevel="2" x14ac:dyDescent="0.35">
      <c r="A766" s="9" t="s">
        <v>29</v>
      </c>
      <c r="B766" s="9" t="s">
        <v>30</v>
      </c>
      <c r="C766" s="9" t="s">
        <v>139</v>
      </c>
      <c r="D766" s="9" t="s">
        <v>181</v>
      </c>
      <c r="E766" s="9" t="s">
        <v>195</v>
      </c>
      <c r="F766" s="10" t="s">
        <v>34</v>
      </c>
      <c r="G766" s="9">
        <v>1330</v>
      </c>
      <c r="H766" s="9">
        <v>3480</v>
      </c>
      <c r="I766" s="11" t="s">
        <v>196</v>
      </c>
      <c r="J766" s="12">
        <v>12040000</v>
      </c>
      <c r="K766" s="12">
        <v>12040000</v>
      </c>
      <c r="L766" s="12">
        <v>0</v>
      </c>
      <c r="M766" s="13">
        <f t="shared" si="216"/>
        <v>12040000</v>
      </c>
      <c r="N766" s="12">
        <v>0</v>
      </c>
      <c r="O766" s="12">
        <v>1924000</v>
      </c>
      <c r="P766" s="12">
        <v>0</v>
      </c>
      <c r="Q766" s="12">
        <v>10116000</v>
      </c>
      <c r="R766" s="12">
        <v>10116000</v>
      </c>
      <c r="S766" s="12">
        <v>0</v>
      </c>
      <c r="T766" s="12">
        <v>0</v>
      </c>
      <c r="U766" s="12">
        <v>0</v>
      </c>
      <c r="V766" s="13">
        <f t="shared" si="217"/>
        <v>0</v>
      </c>
      <c r="W766" s="14">
        <f t="shared" si="207"/>
        <v>0.84019933554817272</v>
      </c>
      <c r="X766" s="14">
        <f t="shared" si="208"/>
        <v>0.84019933554817272</v>
      </c>
      <c r="Y766" s="14">
        <f t="shared" si="209"/>
        <v>0.15980066445182725</v>
      </c>
      <c r="Z766" s="14">
        <f t="shared" si="210"/>
        <v>1</v>
      </c>
    </row>
    <row r="767" spans="1:26" ht="286" outlineLevel="2" x14ac:dyDescent="0.35">
      <c r="A767" s="9" t="s">
        <v>266</v>
      </c>
      <c r="B767" s="9" t="s">
        <v>295</v>
      </c>
      <c r="C767" s="9" t="s">
        <v>139</v>
      </c>
      <c r="D767" s="9" t="s">
        <v>181</v>
      </c>
      <c r="E767" s="9" t="s">
        <v>144</v>
      </c>
      <c r="F767" s="10" t="s">
        <v>34</v>
      </c>
      <c r="G767" s="9">
        <v>1330</v>
      </c>
      <c r="H767" s="9">
        <v>3480</v>
      </c>
      <c r="I767" s="11" t="s">
        <v>303</v>
      </c>
      <c r="J767" s="12">
        <v>20000000</v>
      </c>
      <c r="K767" s="12">
        <v>20000000</v>
      </c>
      <c r="L767" s="12">
        <v>0</v>
      </c>
      <c r="M767" s="13">
        <f t="shared" si="216"/>
        <v>20000000</v>
      </c>
      <c r="N767" s="12">
        <v>0</v>
      </c>
      <c r="O767" s="12">
        <v>0</v>
      </c>
      <c r="P767" s="12">
        <v>0</v>
      </c>
      <c r="Q767" s="12">
        <v>0</v>
      </c>
      <c r="R767" s="12">
        <v>0</v>
      </c>
      <c r="S767" s="12">
        <v>20000000</v>
      </c>
      <c r="T767" s="12">
        <v>20000000</v>
      </c>
      <c r="U767" s="12">
        <v>0</v>
      </c>
      <c r="V767" s="13">
        <f t="shared" si="217"/>
        <v>20000000</v>
      </c>
      <c r="W767" s="14">
        <f t="shared" si="207"/>
        <v>0</v>
      </c>
      <c r="X767" s="14">
        <f t="shared" si="208"/>
        <v>0</v>
      </c>
      <c r="Y767" s="14">
        <f t="shared" si="209"/>
        <v>0</v>
      </c>
      <c r="Z767" s="14">
        <f t="shared" si="210"/>
        <v>0</v>
      </c>
    </row>
    <row r="768" spans="1:26" outlineLevel="1" x14ac:dyDescent="0.35">
      <c r="A768" s="24"/>
      <c r="B768" s="24"/>
      <c r="C768" s="24"/>
      <c r="D768" s="24" t="s">
        <v>562</v>
      </c>
      <c r="E768" s="24"/>
      <c r="F768" s="25"/>
      <c r="G768" s="24"/>
      <c r="H768" s="24"/>
      <c r="I768" s="26"/>
      <c r="J768" s="27">
        <f t="shared" ref="J768:V768" si="218">SUBTOTAL(9,J759:J767)</f>
        <v>417376303</v>
      </c>
      <c r="K768" s="27">
        <f t="shared" si="218"/>
        <v>434666857</v>
      </c>
      <c r="L768" s="27">
        <f t="shared" si="218"/>
        <v>0</v>
      </c>
      <c r="M768" s="27">
        <f t="shared" si="218"/>
        <v>434666857</v>
      </c>
      <c r="N768" s="27">
        <f t="shared" si="218"/>
        <v>0</v>
      </c>
      <c r="O768" s="27">
        <f t="shared" si="218"/>
        <v>66865259.830000006</v>
      </c>
      <c r="P768" s="27">
        <f t="shared" si="218"/>
        <v>0</v>
      </c>
      <c r="Q768" s="27">
        <f t="shared" si="218"/>
        <v>347801597.16999996</v>
      </c>
      <c r="R768" s="27">
        <f t="shared" si="218"/>
        <v>347801597.16999996</v>
      </c>
      <c r="S768" s="27">
        <f t="shared" si="218"/>
        <v>20000000</v>
      </c>
      <c r="T768" s="27">
        <f t="shared" si="218"/>
        <v>20000000</v>
      </c>
      <c r="U768" s="27">
        <f t="shared" si="218"/>
        <v>0</v>
      </c>
      <c r="V768" s="27">
        <f t="shared" si="218"/>
        <v>20000000</v>
      </c>
      <c r="W768" s="28">
        <f t="shared" si="207"/>
        <v>0.80015669832862357</v>
      </c>
      <c r="X768" s="28">
        <f t="shared" si="208"/>
        <v>0.80015669832862357</v>
      </c>
      <c r="Y768" s="28">
        <f t="shared" si="209"/>
        <v>0.15383105188072807</v>
      </c>
      <c r="Z768" s="28">
        <f t="shared" si="210"/>
        <v>0.95398775020935167</v>
      </c>
    </row>
    <row r="769" spans="1:26" ht="182" outlineLevel="2" x14ac:dyDescent="0.35">
      <c r="A769" s="18" t="s">
        <v>266</v>
      </c>
      <c r="B769" s="18" t="s">
        <v>268</v>
      </c>
      <c r="C769" s="18" t="s">
        <v>139</v>
      </c>
      <c r="D769" s="18" t="s">
        <v>293</v>
      </c>
      <c r="E769" s="18" t="s">
        <v>54</v>
      </c>
      <c r="F769" s="19" t="s">
        <v>34</v>
      </c>
      <c r="G769" s="18">
        <v>1330</v>
      </c>
      <c r="H769" s="18">
        <v>3480</v>
      </c>
      <c r="I769" s="20" t="s">
        <v>294</v>
      </c>
      <c r="J769" s="21">
        <v>429342668</v>
      </c>
      <c r="K769" s="21">
        <v>395265577</v>
      </c>
      <c r="L769" s="21">
        <v>100269800.2</v>
      </c>
      <c r="M769" s="22">
        <f>+K769</f>
        <v>395265577</v>
      </c>
      <c r="N769" s="21">
        <v>0</v>
      </c>
      <c r="O769" s="21">
        <v>0</v>
      </c>
      <c r="P769" s="21">
        <v>0</v>
      </c>
      <c r="Q769" s="21">
        <v>294995776.80000001</v>
      </c>
      <c r="R769" s="21">
        <v>294995776.80000001</v>
      </c>
      <c r="S769" s="21">
        <v>100269800.2</v>
      </c>
      <c r="T769" s="21">
        <v>100269800.2</v>
      </c>
      <c r="U769" s="21">
        <v>0</v>
      </c>
      <c r="V769" s="22">
        <f>+M769-N769-O769-P769-Q769</f>
        <v>100269800.19999999</v>
      </c>
      <c r="W769" s="23">
        <f t="shared" si="207"/>
        <v>0.74632296350967087</v>
      </c>
      <c r="X769" s="23">
        <f t="shared" si="208"/>
        <v>0.74632296350967087</v>
      </c>
      <c r="Y769" s="23">
        <f t="shared" si="209"/>
        <v>0</v>
      </c>
      <c r="Z769" s="23">
        <f t="shared" si="210"/>
        <v>0.74632296350967087</v>
      </c>
    </row>
    <row r="770" spans="1:26" outlineLevel="1" x14ac:dyDescent="0.35">
      <c r="A770" s="24"/>
      <c r="B770" s="24"/>
      <c r="C770" s="24"/>
      <c r="D770" s="24" t="s">
        <v>563</v>
      </c>
      <c r="E770" s="24"/>
      <c r="F770" s="25"/>
      <c r="G770" s="24"/>
      <c r="H770" s="24"/>
      <c r="I770" s="26"/>
      <c r="J770" s="27">
        <f t="shared" ref="J770:V770" si="219">SUBTOTAL(9,J769:J769)</f>
        <v>429342668</v>
      </c>
      <c r="K770" s="27">
        <f t="shared" si="219"/>
        <v>395265577</v>
      </c>
      <c r="L770" s="27">
        <f t="shared" si="219"/>
        <v>100269800.2</v>
      </c>
      <c r="M770" s="27">
        <f t="shared" si="219"/>
        <v>395265577</v>
      </c>
      <c r="N770" s="27">
        <f t="shared" si="219"/>
        <v>0</v>
      </c>
      <c r="O770" s="27">
        <f t="shared" si="219"/>
        <v>0</v>
      </c>
      <c r="P770" s="27">
        <f t="shared" si="219"/>
        <v>0</v>
      </c>
      <c r="Q770" s="27">
        <f t="shared" si="219"/>
        <v>294995776.80000001</v>
      </c>
      <c r="R770" s="27">
        <f t="shared" si="219"/>
        <v>294995776.80000001</v>
      </c>
      <c r="S770" s="27">
        <f t="shared" si="219"/>
        <v>100269800.2</v>
      </c>
      <c r="T770" s="27">
        <f t="shared" si="219"/>
        <v>100269800.2</v>
      </c>
      <c r="U770" s="27">
        <f t="shared" si="219"/>
        <v>0</v>
      </c>
      <c r="V770" s="27">
        <f t="shared" si="219"/>
        <v>100269800.19999999</v>
      </c>
      <c r="W770" s="28">
        <f t="shared" si="207"/>
        <v>0.74632296350967087</v>
      </c>
      <c r="X770" s="28">
        <f t="shared" si="208"/>
        <v>0.74632296350967087</v>
      </c>
      <c r="Y770" s="28">
        <f t="shared" si="209"/>
        <v>0</v>
      </c>
      <c r="Z770" s="28">
        <f t="shared" si="210"/>
        <v>0.74632296350967087</v>
      </c>
    </row>
    <row r="771" spans="1:26" ht="104" outlineLevel="2" x14ac:dyDescent="0.35">
      <c r="A771" s="18" t="s">
        <v>29</v>
      </c>
      <c r="B771" s="18" t="s">
        <v>30</v>
      </c>
      <c r="C771" s="18" t="s">
        <v>197</v>
      </c>
      <c r="D771" s="18" t="s">
        <v>198</v>
      </c>
      <c r="E771" s="18" t="s">
        <v>150</v>
      </c>
      <c r="F771" s="19" t="s">
        <v>36</v>
      </c>
      <c r="G771" s="18">
        <v>2310</v>
      </c>
      <c r="H771" s="18">
        <v>3440</v>
      </c>
      <c r="I771" s="20" t="s">
        <v>151</v>
      </c>
      <c r="J771" s="21">
        <v>15000000000</v>
      </c>
      <c r="K771" s="21">
        <v>15000000000</v>
      </c>
      <c r="L771" s="21">
        <v>0</v>
      </c>
      <c r="M771" s="22">
        <f t="shared" ref="M771:M780" si="220">+K771</f>
        <v>15000000000</v>
      </c>
      <c r="N771" s="21">
        <v>0</v>
      </c>
      <c r="O771" s="21">
        <v>1153846154</v>
      </c>
      <c r="P771" s="21">
        <v>0</v>
      </c>
      <c r="Q771" s="21">
        <v>13846153846</v>
      </c>
      <c r="R771" s="21">
        <v>13846153846</v>
      </c>
      <c r="S771" s="21">
        <v>0</v>
      </c>
      <c r="T771" s="21">
        <v>0</v>
      </c>
      <c r="U771" s="21">
        <v>0</v>
      </c>
      <c r="V771" s="22">
        <f t="shared" ref="V771:V780" si="221">+M771-N771-O771-P771-Q771</f>
        <v>0</v>
      </c>
      <c r="W771" s="23">
        <f t="shared" si="207"/>
        <v>0.92307692306666667</v>
      </c>
      <c r="X771" s="23">
        <f t="shared" si="208"/>
        <v>0.92307692306666667</v>
      </c>
      <c r="Y771" s="23">
        <f t="shared" si="209"/>
        <v>7.6923076933333334E-2</v>
      </c>
      <c r="Z771" s="23">
        <f t="shared" si="210"/>
        <v>1</v>
      </c>
    </row>
    <row r="772" spans="1:26" ht="78" outlineLevel="2" x14ac:dyDescent="0.35">
      <c r="A772" s="9" t="s">
        <v>304</v>
      </c>
      <c r="B772" s="9" t="s">
        <v>30</v>
      </c>
      <c r="C772" s="9" t="s">
        <v>197</v>
      </c>
      <c r="D772" s="9" t="s">
        <v>198</v>
      </c>
      <c r="E772" s="9" t="s">
        <v>309</v>
      </c>
      <c r="F772" s="10" t="s">
        <v>34</v>
      </c>
      <c r="G772" s="9">
        <v>2310</v>
      </c>
      <c r="H772" s="9">
        <v>3480</v>
      </c>
      <c r="I772" s="11" t="s">
        <v>310</v>
      </c>
      <c r="J772" s="12">
        <v>4000000000</v>
      </c>
      <c r="K772" s="12">
        <v>4000000000</v>
      </c>
      <c r="L772" s="12">
        <v>0</v>
      </c>
      <c r="M772" s="13">
        <f t="shared" si="220"/>
        <v>4000000000</v>
      </c>
      <c r="N772" s="12">
        <v>0</v>
      </c>
      <c r="O772" s="12">
        <v>0</v>
      </c>
      <c r="P772" s="12">
        <v>0</v>
      </c>
      <c r="Q772" s="12">
        <v>4000000000</v>
      </c>
      <c r="R772" s="12">
        <v>4000000000</v>
      </c>
      <c r="S772" s="12">
        <v>0</v>
      </c>
      <c r="T772" s="12">
        <v>0</v>
      </c>
      <c r="U772" s="12">
        <v>0</v>
      </c>
      <c r="V772" s="13">
        <f t="shared" si="221"/>
        <v>0</v>
      </c>
      <c r="W772" s="14">
        <f t="shared" si="207"/>
        <v>1</v>
      </c>
      <c r="X772" s="14">
        <f t="shared" si="208"/>
        <v>1</v>
      </c>
      <c r="Y772" s="14">
        <f t="shared" si="209"/>
        <v>0</v>
      </c>
      <c r="Z772" s="14">
        <f t="shared" si="210"/>
        <v>1</v>
      </c>
    </row>
    <row r="773" spans="1:26" ht="91" outlineLevel="2" x14ac:dyDescent="0.35">
      <c r="A773" s="9" t="s">
        <v>304</v>
      </c>
      <c r="B773" s="9" t="s">
        <v>30</v>
      </c>
      <c r="C773" s="9" t="s">
        <v>197</v>
      </c>
      <c r="D773" s="9" t="s">
        <v>198</v>
      </c>
      <c r="E773" s="9" t="s">
        <v>309</v>
      </c>
      <c r="F773" s="10" t="s">
        <v>36</v>
      </c>
      <c r="G773" s="9">
        <v>2310</v>
      </c>
      <c r="H773" s="9">
        <v>3480</v>
      </c>
      <c r="I773" s="11" t="s">
        <v>311</v>
      </c>
      <c r="J773" s="12">
        <v>16610360550</v>
      </c>
      <c r="K773" s="12">
        <v>26746635480</v>
      </c>
      <c r="L773" s="12">
        <v>0</v>
      </c>
      <c r="M773" s="13">
        <f t="shared" si="220"/>
        <v>26746635480</v>
      </c>
      <c r="N773" s="12">
        <v>0</v>
      </c>
      <c r="O773" s="12">
        <v>3128159761.9099998</v>
      </c>
      <c r="P773" s="12">
        <v>0</v>
      </c>
      <c r="Q773" s="12">
        <v>23618475718.09</v>
      </c>
      <c r="R773" s="12">
        <v>23618475718.09</v>
      </c>
      <c r="S773" s="12">
        <v>0</v>
      </c>
      <c r="T773" s="12">
        <v>0</v>
      </c>
      <c r="U773" s="12">
        <v>0</v>
      </c>
      <c r="V773" s="13">
        <f t="shared" si="221"/>
        <v>0</v>
      </c>
      <c r="W773" s="14">
        <f t="shared" si="207"/>
        <v>0.88304473793538985</v>
      </c>
      <c r="X773" s="14">
        <f t="shared" si="208"/>
        <v>0.88304473793538985</v>
      </c>
      <c r="Y773" s="14">
        <f t="shared" si="209"/>
        <v>0.11695526206461015</v>
      </c>
      <c r="Z773" s="14">
        <f t="shared" si="210"/>
        <v>1</v>
      </c>
    </row>
    <row r="774" spans="1:26" ht="78" outlineLevel="2" x14ac:dyDescent="0.35">
      <c r="A774" s="9" t="s">
        <v>326</v>
      </c>
      <c r="B774" s="9" t="s">
        <v>30</v>
      </c>
      <c r="C774" s="9" t="s">
        <v>197</v>
      </c>
      <c r="D774" s="9" t="s">
        <v>198</v>
      </c>
      <c r="E774" s="9" t="s">
        <v>146</v>
      </c>
      <c r="F774" s="10" t="s">
        <v>36</v>
      </c>
      <c r="G774" s="9">
        <v>2310</v>
      </c>
      <c r="H774" s="9">
        <v>3460</v>
      </c>
      <c r="I774" s="11" t="s">
        <v>353</v>
      </c>
      <c r="J774" s="12">
        <v>550000000</v>
      </c>
      <c r="K774" s="12">
        <v>739000000</v>
      </c>
      <c r="L774" s="12">
        <v>0</v>
      </c>
      <c r="M774" s="13">
        <f t="shared" si="220"/>
        <v>739000000</v>
      </c>
      <c r="N774" s="12">
        <v>0</v>
      </c>
      <c r="O774" s="12">
        <v>126384985.56</v>
      </c>
      <c r="P774" s="12">
        <v>0</v>
      </c>
      <c r="Q774" s="12">
        <v>612615014.44000006</v>
      </c>
      <c r="R774" s="12">
        <v>612615014.44000006</v>
      </c>
      <c r="S774" s="12">
        <v>0</v>
      </c>
      <c r="T774" s="12">
        <v>0</v>
      </c>
      <c r="U774" s="12">
        <v>0</v>
      </c>
      <c r="V774" s="13">
        <f t="shared" si="221"/>
        <v>0</v>
      </c>
      <c r="W774" s="14">
        <f t="shared" si="207"/>
        <v>0.82897836866035191</v>
      </c>
      <c r="X774" s="14">
        <f t="shared" si="208"/>
        <v>0.82897836866035191</v>
      </c>
      <c r="Y774" s="14">
        <f t="shared" si="209"/>
        <v>0.17102163133964818</v>
      </c>
      <c r="Z774" s="14">
        <f t="shared" si="210"/>
        <v>1</v>
      </c>
    </row>
    <row r="775" spans="1:26" ht="91" outlineLevel="2" x14ac:dyDescent="0.35">
      <c r="A775" s="9" t="s">
        <v>326</v>
      </c>
      <c r="B775" s="9" t="s">
        <v>30</v>
      </c>
      <c r="C775" s="9" t="s">
        <v>197</v>
      </c>
      <c r="D775" s="9" t="s">
        <v>198</v>
      </c>
      <c r="E775" s="9" t="s">
        <v>354</v>
      </c>
      <c r="F775" s="10" t="s">
        <v>36</v>
      </c>
      <c r="G775" s="9">
        <v>2310</v>
      </c>
      <c r="H775" s="9">
        <v>3460</v>
      </c>
      <c r="I775" s="11" t="s">
        <v>355</v>
      </c>
      <c r="J775" s="12">
        <v>30000000</v>
      </c>
      <c r="K775" s="12">
        <v>21000000</v>
      </c>
      <c r="L775" s="12">
        <v>0</v>
      </c>
      <c r="M775" s="13">
        <f t="shared" si="220"/>
        <v>21000000</v>
      </c>
      <c r="N775" s="12">
        <v>0</v>
      </c>
      <c r="O775" s="12">
        <v>0</v>
      </c>
      <c r="P775" s="12">
        <v>0</v>
      </c>
      <c r="Q775" s="12">
        <v>21000000</v>
      </c>
      <c r="R775" s="12">
        <v>21000000</v>
      </c>
      <c r="S775" s="12">
        <v>0</v>
      </c>
      <c r="T775" s="12">
        <v>0</v>
      </c>
      <c r="U775" s="12">
        <v>0</v>
      </c>
      <c r="V775" s="13">
        <f t="shared" si="221"/>
        <v>0</v>
      </c>
      <c r="W775" s="14">
        <f t="shared" si="207"/>
        <v>1</v>
      </c>
      <c r="X775" s="14">
        <f t="shared" si="208"/>
        <v>1</v>
      </c>
      <c r="Y775" s="14">
        <f t="shared" si="209"/>
        <v>0</v>
      </c>
      <c r="Z775" s="14">
        <f t="shared" si="210"/>
        <v>1</v>
      </c>
    </row>
    <row r="776" spans="1:26" ht="52" outlineLevel="2" x14ac:dyDescent="0.35">
      <c r="A776" s="9" t="s">
        <v>356</v>
      </c>
      <c r="B776" s="9" t="s">
        <v>267</v>
      </c>
      <c r="C776" s="9" t="s">
        <v>197</v>
      </c>
      <c r="D776" s="9" t="s">
        <v>198</v>
      </c>
      <c r="E776" s="9" t="s">
        <v>54</v>
      </c>
      <c r="F776" s="10" t="s">
        <v>36</v>
      </c>
      <c r="G776" s="9">
        <v>2310</v>
      </c>
      <c r="H776" s="9">
        <v>3410</v>
      </c>
      <c r="I776" s="11" t="s">
        <v>367</v>
      </c>
      <c r="J776" s="12">
        <v>50843499</v>
      </c>
      <c r="K776" s="12">
        <v>50843499</v>
      </c>
      <c r="L776" s="12">
        <v>0</v>
      </c>
      <c r="M776" s="13">
        <f t="shared" si="220"/>
        <v>50843499</v>
      </c>
      <c r="N776" s="12">
        <v>0</v>
      </c>
      <c r="O776" s="12">
        <v>10814290.060000001</v>
      </c>
      <c r="P776" s="12">
        <v>0</v>
      </c>
      <c r="Q776" s="12">
        <v>40029208.939999998</v>
      </c>
      <c r="R776" s="12">
        <v>40029208.939999998</v>
      </c>
      <c r="S776" s="12">
        <v>0</v>
      </c>
      <c r="T776" s="12">
        <v>0</v>
      </c>
      <c r="U776" s="12">
        <v>0</v>
      </c>
      <c r="V776" s="13">
        <f t="shared" si="221"/>
        <v>0</v>
      </c>
      <c r="W776" s="14">
        <f t="shared" si="207"/>
        <v>0.78730240300731458</v>
      </c>
      <c r="X776" s="14">
        <f t="shared" si="208"/>
        <v>0.78730240300731458</v>
      </c>
      <c r="Y776" s="14">
        <f t="shared" si="209"/>
        <v>0.21269759699268534</v>
      </c>
      <c r="Z776" s="14">
        <f t="shared" si="210"/>
        <v>0.99999999999999989</v>
      </c>
    </row>
    <row r="777" spans="1:26" ht="52" outlineLevel="2" x14ac:dyDescent="0.35">
      <c r="A777" s="9" t="s">
        <v>356</v>
      </c>
      <c r="B777" s="9" t="s">
        <v>267</v>
      </c>
      <c r="C777" s="9" t="s">
        <v>197</v>
      </c>
      <c r="D777" s="9" t="s">
        <v>198</v>
      </c>
      <c r="E777" s="9" t="s">
        <v>142</v>
      </c>
      <c r="F777" s="10" t="s">
        <v>36</v>
      </c>
      <c r="G777" s="9">
        <v>2310</v>
      </c>
      <c r="H777" s="9">
        <v>3410</v>
      </c>
      <c r="I777" s="11" t="s">
        <v>368</v>
      </c>
      <c r="J777" s="12">
        <v>1116673</v>
      </c>
      <c r="K777" s="12">
        <v>1116673</v>
      </c>
      <c r="L777" s="12">
        <v>0</v>
      </c>
      <c r="M777" s="13">
        <f t="shared" si="220"/>
        <v>1116673</v>
      </c>
      <c r="N777" s="12">
        <v>0</v>
      </c>
      <c r="O777" s="12">
        <v>237513.66</v>
      </c>
      <c r="P777" s="12">
        <v>0</v>
      </c>
      <c r="Q777" s="12">
        <v>879159.34</v>
      </c>
      <c r="R777" s="12">
        <v>879159.34</v>
      </c>
      <c r="S777" s="12">
        <v>0</v>
      </c>
      <c r="T777" s="12">
        <v>0</v>
      </c>
      <c r="U777" s="12">
        <v>0</v>
      </c>
      <c r="V777" s="13">
        <f t="shared" si="221"/>
        <v>0</v>
      </c>
      <c r="W777" s="14">
        <f t="shared" si="207"/>
        <v>0.78730240634456106</v>
      </c>
      <c r="X777" s="14">
        <f t="shared" si="208"/>
        <v>0.78730240634456106</v>
      </c>
      <c r="Y777" s="14">
        <f t="shared" si="209"/>
        <v>0.21269759365543897</v>
      </c>
      <c r="Z777" s="14">
        <f t="shared" si="210"/>
        <v>1</v>
      </c>
    </row>
    <row r="778" spans="1:26" ht="91" outlineLevel="2" x14ac:dyDescent="0.35">
      <c r="A778" s="9" t="s">
        <v>356</v>
      </c>
      <c r="B778" s="9" t="s">
        <v>295</v>
      </c>
      <c r="C778" s="9" t="s">
        <v>197</v>
      </c>
      <c r="D778" s="9" t="s">
        <v>198</v>
      </c>
      <c r="E778" s="9" t="s">
        <v>146</v>
      </c>
      <c r="F778" s="10" t="s">
        <v>417</v>
      </c>
      <c r="G778" s="9">
        <v>2310</v>
      </c>
      <c r="H778" s="9">
        <v>3420</v>
      </c>
      <c r="I778" s="11" t="s">
        <v>418</v>
      </c>
      <c r="J778" s="12">
        <v>6496129955</v>
      </c>
      <c r="K778" s="12">
        <v>6492955851</v>
      </c>
      <c r="L778" s="12">
        <v>0</v>
      </c>
      <c r="M778" s="13">
        <f t="shared" si="220"/>
        <v>6492955851</v>
      </c>
      <c r="N778" s="12">
        <v>0</v>
      </c>
      <c r="O778" s="12">
        <v>193643076.38999999</v>
      </c>
      <c r="P778" s="12">
        <v>0</v>
      </c>
      <c r="Q778" s="12">
        <v>6299312774.6099997</v>
      </c>
      <c r="R778" s="12">
        <v>6299312774.6099997</v>
      </c>
      <c r="S778" s="12">
        <v>0</v>
      </c>
      <c r="T778" s="12">
        <v>0</v>
      </c>
      <c r="U778" s="12">
        <v>0</v>
      </c>
      <c r="V778" s="13">
        <f t="shared" si="221"/>
        <v>0</v>
      </c>
      <c r="W778" s="14">
        <f t="shared" si="207"/>
        <v>0.97017643722925107</v>
      </c>
      <c r="X778" s="14">
        <f t="shared" si="208"/>
        <v>0.97017643722925107</v>
      </c>
      <c r="Y778" s="14">
        <f t="shared" si="209"/>
        <v>2.9823562770748921E-2</v>
      </c>
      <c r="Z778" s="14">
        <f t="shared" si="210"/>
        <v>1</v>
      </c>
    </row>
    <row r="779" spans="1:26" ht="130" outlineLevel="2" x14ac:dyDescent="0.35">
      <c r="A779" s="9" t="s">
        <v>356</v>
      </c>
      <c r="B779" s="9" t="s">
        <v>426</v>
      </c>
      <c r="C779" s="9" t="s">
        <v>197</v>
      </c>
      <c r="D779" s="9" t="s">
        <v>198</v>
      </c>
      <c r="E779" s="9" t="s">
        <v>146</v>
      </c>
      <c r="F779" s="10" t="s">
        <v>34</v>
      </c>
      <c r="G779" s="9">
        <v>2310</v>
      </c>
      <c r="H779" s="9">
        <v>3480</v>
      </c>
      <c r="I779" s="11" t="s">
        <v>439</v>
      </c>
      <c r="J779" s="37" t="s">
        <v>447</v>
      </c>
      <c r="K779" s="12">
        <v>27461543</v>
      </c>
      <c r="L779" s="12">
        <v>0</v>
      </c>
      <c r="M779" s="13">
        <f t="shared" si="220"/>
        <v>27461543</v>
      </c>
      <c r="N779" s="12">
        <v>0</v>
      </c>
      <c r="O779" s="12">
        <v>27461543</v>
      </c>
      <c r="P779" s="12">
        <v>0</v>
      </c>
      <c r="Q779" s="12">
        <v>0</v>
      </c>
      <c r="R779" s="12">
        <v>0</v>
      </c>
      <c r="S779" s="12">
        <v>0</v>
      </c>
      <c r="T779" s="12">
        <v>0</v>
      </c>
      <c r="U779" s="12">
        <v>0</v>
      </c>
      <c r="V779" s="13">
        <f t="shared" si="221"/>
        <v>0</v>
      </c>
      <c r="W779" s="14">
        <f t="shared" si="207"/>
        <v>0</v>
      </c>
      <c r="X779" s="14">
        <f t="shared" si="208"/>
        <v>0</v>
      </c>
      <c r="Y779" s="14">
        <f t="shared" si="209"/>
        <v>1</v>
      </c>
      <c r="Z779" s="14">
        <f t="shared" si="210"/>
        <v>1</v>
      </c>
    </row>
    <row r="780" spans="1:26" ht="130" outlineLevel="2" x14ac:dyDescent="0.35">
      <c r="A780" s="9" t="s">
        <v>356</v>
      </c>
      <c r="B780" s="9" t="s">
        <v>426</v>
      </c>
      <c r="C780" s="9" t="s">
        <v>197</v>
      </c>
      <c r="D780" s="9" t="s">
        <v>198</v>
      </c>
      <c r="E780" s="9" t="s">
        <v>146</v>
      </c>
      <c r="F780" s="10" t="s">
        <v>417</v>
      </c>
      <c r="G780" s="9">
        <v>2310</v>
      </c>
      <c r="H780" s="9">
        <v>3480</v>
      </c>
      <c r="I780" s="11" t="s">
        <v>439</v>
      </c>
      <c r="J780" s="12">
        <v>927775267</v>
      </c>
      <c r="K780" s="12">
        <v>900313724</v>
      </c>
      <c r="L780" s="12">
        <v>0</v>
      </c>
      <c r="M780" s="13">
        <f t="shared" si="220"/>
        <v>900313724</v>
      </c>
      <c r="N780" s="12">
        <v>0</v>
      </c>
      <c r="O780" s="12">
        <v>149341658</v>
      </c>
      <c r="P780" s="12">
        <v>0</v>
      </c>
      <c r="Q780" s="12">
        <v>750972066</v>
      </c>
      <c r="R780" s="12">
        <v>750972066</v>
      </c>
      <c r="S780" s="12">
        <v>0</v>
      </c>
      <c r="T780" s="12">
        <v>0</v>
      </c>
      <c r="U780" s="12">
        <v>0</v>
      </c>
      <c r="V780" s="13">
        <f t="shared" si="221"/>
        <v>0</v>
      </c>
      <c r="W780" s="14">
        <f t="shared" si="207"/>
        <v>0.8341226463409992</v>
      </c>
      <c r="X780" s="14">
        <f t="shared" si="208"/>
        <v>0.8341226463409992</v>
      </c>
      <c r="Y780" s="14">
        <f t="shared" si="209"/>
        <v>0.16587735365900075</v>
      </c>
      <c r="Z780" s="14">
        <f t="shared" si="210"/>
        <v>1</v>
      </c>
    </row>
    <row r="781" spans="1:26" outlineLevel="1" x14ac:dyDescent="0.35">
      <c r="A781" s="24"/>
      <c r="B781" s="24"/>
      <c r="C781" s="24"/>
      <c r="D781" s="24" t="s">
        <v>564</v>
      </c>
      <c r="E781" s="24"/>
      <c r="F781" s="25"/>
      <c r="G781" s="24"/>
      <c r="H781" s="24"/>
      <c r="I781" s="26"/>
      <c r="J781" s="27">
        <f t="shared" ref="J781:V781" si="222">SUBTOTAL(9,J771:J780)</f>
        <v>43666225944</v>
      </c>
      <c r="K781" s="27">
        <f t="shared" si="222"/>
        <v>53979326770</v>
      </c>
      <c r="L781" s="27">
        <f t="shared" si="222"/>
        <v>0</v>
      </c>
      <c r="M781" s="27">
        <f t="shared" si="222"/>
        <v>53979326770</v>
      </c>
      <c r="N781" s="27">
        <f t="shared" si="222"/>
        <v>0</v>
      </c>
      <c r="O781" s="27">
        <f t="shared" si="222"/>
        <v>4789888982.5800009</v>
      </c>
      <c r="P781" s="27">
        <f t="shared" si="222"/>
        <v>0</v>
      </c>
      <c r="Q781" s="27">
        <f t="shared" si="222"/>
        <v>49189437787.419998</v>
      </c>
      <c r="R781" s="27">
        <f t="shared" si="222"/>
        <v>49189437787.419998</v>
      </c>
      <c r="S781" s="27">
        <f t="shared" si="222"/>
        <v>0</v>
      </c>
      <c r="T781" s="27">
        <f t="shared" si="222"/>
        <v>0</v>
      </c>
      <c r="U781" s="27">
        <f t="shared" si="222"/>
        <v>0</v>
      </c>
      <c r="V781" s="27">
        <f t="shared" si="222"/>
        <v>0</v>
      </c>
      <c r="W781" s="28">
        <f t="shared" si="207"/>
        <v>0.91126438084362937</v>
      </c>
      <c r="X781" s="28">
        <f t="shared" si="208"/>
        <v>0.91126438084362937</v>
      </c>
      <c r="Y781" s="28">
        <f t="shared" si="209"/>
        <v>8.8735619156370613E-2</v>
      </c>
      <c r="Z781" s="28">
        <f t="shared" si="210"/>
        <v>1</v>
      </c>
    </row>
    <row r="782" spans="1:26" ht="52" outlineLevel="2" x14ac:dyDescent="0.35">
      <c r="A782" s="18" t="s">
        <v>356</v>
      </c>
      <c r="B782" s="18" t="s">
        <v>295</v>
      </c>
      <c r="C782" s="18" t="s">
        <v>197</v>
      </c>
      <c r="D782" s="18" t="s">
        <v>419</v>
      </c>
      <c r="E782" s="18" t="s">
        <v>420</v>
      </c>
      <c r="F782" s="19" t="s">
        <v>417</v>
      </c>
      <c r="G782" s="18">
        <v>2320</v>
      </c>
      <c r="H782" s="18">
        <v>3420</v>
      </c>
      <c r="I782" s="20" t="s">
        <v>421</v>
      </c>
      <c r="J782" s="21">
        <v>58496538</v>
      </c>
      <c r="K782" s="21">
        <v>57120078</v>
      </c>
      <c r="L782" s="21">
        <v>0</v>
      </c>
      <c r="M782" s="22">
        <f>+K782</f>
        <v>57120078</v>
      </c>
      <c r="N782" s="21">
        <v>0</v>
      </c>
      <c r="O782" s="21">
        <v>0</v>
      </c>
      <c r="P782" s="21">
        <v>0</v>
      </c>
      <c r="Q782" s="21">
        <v>57120078</v>
      </c>
      <c r="R782" s="21">
        <v>57120078</v>
      </c>
      <c r="S782" s="21">
        <v>0</v>
      </c>
      <c r="T782" s="21">
        <v>0</v>
      </c>
      <c r="U782" s="21">
        <v>0</v>
      </c>
      <c r="V782" s="22">
        <f>+M782-N782-O782-P782-Q782</f>
        <v>0</v>
      </c>
      <c r="W782" s="23">
        <f t="shared" si="207"/>
        <v>1</v>
      </c>
      <c r="X782" s="23">
        <f t="shared" si="208"/>
        <v>1</v>
      </c>
      <c r="Y782" s="23">
        <f t="shared" si="209"/>
        <v>0</v>
      </c>
      <c r="Z782" s="23">
        <f t="shared" si="210"/>
        <v>1</v>
      </c>
    </row>
    <row r="783" spans="1:26" outlineLevel="1" x14ac:dyDescent="0.35">
      <c r="A783" s="24"/>
      <c r="B783" s="24"/>
      <c r="C783" s="24"/>
      <c r="D783" s="24" t="s">
        <v>565</v>
      </c>
      <c r="E783" s="24"/>
      <c r="F783" s="25"/>
      <c r="G783" s="24"/>
      <c r="H783" s="24"/>
      <c r="I783" s="26"/>
      <c r="J783" s="27">
        <f t="shared" ref="J783:V783" si="223">SUBTOTAL(9,J782:J782)</f>
        <v>58496538</v>
      </c>
      <c r="K783" s="27">
        <f t="shared" si="223"/>
        <v>57120078</v>
      </c>
      <c r="L783" s="27">
        <f t="shared" si="223"/>
        <v>0</v>
      </c>
      <c r="M783" s="27">
        <f t="shared" si="223"/>
        <v>57120078</v>
      </c>
      <c r="N783" s="27">
        <f t="shared" si="223"/>
        <v>0</v>
      </c>
      <c r="O783" s="27">
        <f t="shared" si="223"/>
        <v>0</v>
      </c>
      <c r="P783" s="27">
        <f t="shared" si="223"/>
        <v>0</v>
      </c>
      <c r="Q783" s="27">
        <f t="shared" si="223"/>
        <v>57120078</v>
      </c>
      <c r="R783" s="27">
        <f t="shared" si="223"/>
        <v>57120078</v>
      </c>
      <c r="S783" s="27">
        <f t="shared" si="223"/>
        <v>0</v>
      </c>
      <c r="T783" s="27">
        <f t="shared" si="223"/>
        <v>0</v>
      </c>
      <c r="U783" s="27">
        <f t="shared" si="223"/>
        <v>0</v>
      </c>
      <c r="V783" s="27">
        <f t="shared" si="223"/>
        <v>0</v>
      </c>
      <c r="W783" s="28">
        <f t="shared" si="207"/>
        <v>1</v>
      </c>
      <c r="X783" s="28">
        <f t="shared" si="208"/>
        <v>1</v>
      </c>
      <c r="Y783" s="28">
        <f t="shared" si="209"/>
        <v>0</v>
      </c>
      <c r="Z783" s="28">
        <f t="shared" si="210"/>
        <v>1</v>
      </c>
    </row>
    <row r="784" spans="1:26" ht="65" outlineLevel="2" x14ac:dyDescent="0.35">
      <c r="A784" s="18" t="s">
        <v>356</v>
      </c>
      <c r="B784" s="18" t="s">
        <v>295</v>
      </c>
      <c r="C784" s="18" t="s">
        <v>197</v>
      </c>
      <c r="D784" s="18" t="s">
        <v>422</v>
      </c>
      <c r="E784" s="18" t="s">
        <v>420</v>
      </c>
      <c r="F784" s="19" t="s">
        <v>417</v>
      </c>
      <c r="G784" s="18">
        <v>2320</v>
      </c>
      <c r="H784" s="18">
        <v>3420</v>
      </c>
      <c r="I784" s="20" t="s">
        <v>423</v>
      </c>
      <c r="J784" s="21">
        <v>49299671</v>
      </c>
      <c r="K784" s="21">
        <v>49206799</v>
      </c>
      <c r="L784" s="21">
        <v>0</v>
      </c>
      <c r="M784" s="22">
        <f>+K784</f>
        <v>49206799</v>
      </c>
      <c r="N784" s="21">
        <v>0</v>
      </c>
      <c r="O784" s="21">
        <v>0</v>
      </c>
      <c r="P784" s="21">
        <v>0</v>
      </c>
      <c r="Q784" s="21">
        <v>49206799</v>
      </c>
      <c r="R784" s="21">
        <v>49206799</v>
      </c>
      <c r="S784" s="21">
        <v>0</v>
      </c>
      <c r="T784" s="21">
        <v>0</v>
      </c>
      <c r="U784" s="21">
        <v>0</v>
      </c>
      <c r="V784" s="22">
        <f>+M784-N784-O784-P784-Q784</f>
        <v>0</v>
      </c>
      <c r="W784" s="23">
        <f t="shared" si="207"/>
        <v>1</v>
      </c>
      <c r="X784" s="23">
        <f t="shared" si="208"/>
        <v>1</v>
      </c>
      <c r="Y784" s="23">
        <f t="shared" si="209"/>
        <v>0</v>
      </c>
      <c r="Z784" s="23">
        <f t="shared" si="210"/>
        <v>1</v>
      </c>
    </row>
    <row r="785" spans="1:26" ht="65" outlineLevel="2" x14ac:dyDescent="0.35">
      <c r="A785" s="9" t="s">
        <v>356</v>
      </c>
      <c r="B785" s="9" t="s">
        <v>440</v>
      </c>
      <c r="C785" s="9" t="s">
        <v>197</v>
      </c>
      <c r="D785" s="9" t="s">
        <v>422</v>
      </c>
      <c r="E785" s="9" t="s">
        <v>420</v>
      </c>
      <c r="F785" s="10" t="s">
        <v>417</v>
      </c>
      <c r="G785" s="9">
        <v>2320</v>
      </c>
      <c r="H785" s="9">
        <v>3480</v>
      </c>
      <c r="I785" s="11" t="s">
        <v>423</v>
      </c>
      <c r="J785" s="12">
        <v>47825627</v>
      </c>
      <c r="K785" s="12">
        <v>50354913</v>
      </c>
      <c r="L785" s="12">
        <v>0</v>
      </c>
      <c r="M785" s="13">
        <f>+K785</f>
        <v>50354913</v>
      </c>
      <c r="N785" s="12">
        <v>0</v>
      </c>
      <c r="O785" s="12">
        <v>0</v>
      </c>
      <c r="P785" s="12">
        <v>0</v>
      </c>
      <c r="Q785" s="12">
        <v>50354913</v>
      </c>
      <c r="R785" s="12">
        <v>50354913</v>
      </c>
      <c r="S785" s="12">
        <v>0</v>
      </c>
      <c r="T785" s="12">
        <v>0</v>
      </c>
      <c r="U785" s="12">
        <v>0</v>
      </c>
      <c r="V785" s="13">
        <f>+M785-N785-O785-P785-Q785</f>
        <v>0</v>
      </c>
      <c r="W785" s="14">
        <f t="shared" si="207"/>
        <v>1</v>
      </c>
      <c r="X785" s="14">
        <f t="shared" si="208"/>
        <v>1</v>
      </c>
      <c r="Y785" s="14">
        <f t="shared" si="209"/>
        <v>0</v>
      </c>
      <c r="Z785" s="14">
        <f t="shared" si="210"/>
        <v>1</v>
      </c>
    </row>
    <row r="786" spans="1:26" outlineLevel="1" x14ac:dyDescent="0.35">
      <c r="A786" s="24"/>
      <c r="B786" s="24"/>
      <c r="C786" s="24"/>
      <c r="D786" s="24" t="s">
        <v>566</v>
      </c>
      <c r="E786" s="24"/>
      <c r="F786" s="25"/>
      <c r="G786" s="24"/>
      <c r="H786" s="24"/>
      <c r="I786" s="26"/>
      <c r="J786" s="27">
        <f t="shared" ref="J786:V786" si="224">SUBTOTAL(9,J784:J785)</f>
        <v>97125298</v>
      </c>
      <c r="K786" s="27">
        <f t="shared" si="224"/>
        <v>99561712</v>
      </c>
      <c r="L786" s="27">
        <f t="shared" si="224"/>
        <v>0</v>
      </c>
      <c r="M786" s="27">
        <f t="shared" si="224"/>
        <v>99561712</v>
      </c>
      <c r="N786" s="27">
        <f t="shared" si="224"/>
        <v>0</v>
      </c>
      <c r="O786" s="27">
        <f t="shared" si="224"/>
        <v>0</v>
      </c>
      <c r="P786" s="27">
        <f t="shared" si="224"/>
        <v>0</v>
      </c>
      <c r="Q786" s="27">
        <f t="shared" si="224"/>
        <v>99561712</v>
      </c>
      <c r="R786" s="27">
        <f t="shared" si="224"/>
        <v>99561712</v>
      </c>
      <c r="S786" s="27">
        <f t="shared" si="224"/>
        <v>0</v>
      </c>
      <c r="T786" s="27">
        <f t="shared" si="224"/>
        <v>0</v>
      </c>
      <c r="U786" s="27">
        <f t="shared" si="224"/>
        <v>0</v>
      </c>
      <c r="V786" s="27">
        <f t="shared" si="224"/>
        <v>0</v>
      </c>
      <c r="W786" s="28">
        <f t="shared" si="207"/>
        <v>1</v>
      </c>
      <c r="X786" s="28">
        <f t="shared" si="208"/>
        <v>1</v>
      </c>
      <c r="Y786" s="28">
        <f t="shared" si="209"/>
        <v>0</v>
      </c>
      <c r="Z786" s="28">
        <f t="shared" si="210"/>
        <v>1</v>
      </c>
    </row>
    <row r="787" spans="1:26" ht="65" outlineLevel="2" x14ac:dyDescent="0.35">
      <c r="A787" s="18" t="s">
        <v>356</v>
      </c>
      <c r="B787" s="18" t="s">
        <v>295</v>
      </c>
      <c r="C787" s="18" t="s">
        <v>197</v>
      </c>
      <c r="D787" s="18" t="s">
        <v>424</v>
      </c>
      <c r="E787" s="18" t="s">
        <v>420</v>
      </c>
      <c r="F787" s="19" t="s">
        <v>417</v>
      </c>
      <c r="G787" s="18">
        <v>2320</v>
      </c>
      <c r="H787" s="18">
        <v>3420</v>
      </c>
      <c r="I787" s="20" t="s">
        <v>425</v>
      </c>
      <c r="J787" s="21">
        <v>31370839</v>
      </c>
      <c r="K787" s="21">
        <v>33484989</v>
      </c>
      <c r="L787" s="21">
        <v>0</v>
      </c>
      <c r="M787" s="22">
        <f>+K787</f>
        <v>33484989</v>
      </c>
      <c r="N787" s="21">
        <v>0</v>
      </c>
      <c r="O787" s="21">
        <v>0</v>
      </c>
      <c r="P787" s="21">
        <v>0</v>
      </c>
      <c r="Q787" s="21">
        <v>33484989</v>
      </c>
      <c r="R787" s="21">
        <v>33484989</v>
      </c>
      <c r="S787" s="21">
        <v>0</v>
      </c>
      <c r="T787" s="21">
        <v>0</v>
      </c>
      <c r="U787" s="21">
        <v>0</v>
      </c>
      <c r="V787" s="22">
        <f>+M787-N787-O787-P787-Q787</f>
        <v>0</v>
      </c>
      <c r="W787" s="23">
        <f t="shared" si="207"/>
        <v>1</v>
      </c>
      <c r="X787" s="23">
        <f t="shared" si="208"/>
        <v>1</v>
      </c>
      <c r="Y787" s="23">
        <f t="shared" si="209"/>
        <v>0</v>
      </c>
      <c r="Z787" s="23">
        <f t="shared" si="210"/>
        <v>1</v>
      </c>
    </row>
    <row r="788" spans="1:26" outlineLevel="1" x14ac:dyDescent="0.35">
      <c r="A788" s="24"/>
      <c r="B788" s="24"/>
      <c r="C788" s="24"/>
      <c r="D788" s="24" t="s">
        <v>567</v>
      </c>
      <c r="E788" s="24"/>
      <c r="F788" s="25"/>
      <c r="G788" s="24"/>
      <c r="H788" s="24"/>
      <c r="I788" s="26"/>
      <c r="J788" s="27">
        <f t="shared" ref="J788:V788" si="225">SUBTOTAL(9,J787:J787)</f>
        <v>31370839</v>
      </c>
      <c r="K788" s="27">
        <f t="shared" si="225"/>
        <v>33484989</v>
      </c>
      <c r="L788" s="27">
        <f t="shared" si="225"/>
        <v>0</v>
      </c>
      <c r="M788" s="27">
        <f t="shared" si="225"/>
        <v>33484989</v>
      </c>
      <c r="N788" s="27">
        <f t="shared" si="225"/>
        <v>0</v>
      </c>
      <c r="O788" s="27">
        <f t="shared" si="225"/>
        <v>0</v>
      </c>
      <c r="P788" s="27">
        <f t="shared" si="225"/>
        <v>0</v>
      </c>
      <c r="Q788" s="27">
        <f t="shared" si="225"/>
        <v>33484989</v>
      </c>
      <c r="R788" s="27">
        <f t="shared" si="225"/>
        <v>33484989</v>
      </c>
      <c r="S788" s="27">
        <f t="shared" si="225"/>
        <v>0</v>
      </c>
      <c r="T788" s="27">
        <f t="shared" si="225"/>
        <v>0</v>
      </c>
      <c r="U788" s="27">
        <f t="shared" si="225"/>
        <v>0</v>
      </c>
      <c r="V788" s="27">
        <f t="shared" si="225"/>
        <v>0</v>
      </c>
      <c r="W788" s="28">
        <f t="shared" si="207"/>
        <v>1</v>
      </c>
      <c r="X788" s="28">
        <f t="shared" si="208"/>
        <v>1</v>
      </c>
      <c r="Y788" s="28">
        <f t="shared" si="209"/>
        <v>0</v>
      </c>
      <c r="Z788" s="28">
        <f t="shared" si="210"/>
        <v>1</v>
      </c>
    </row>
    <row r="789" spans="1:26" x14ac:dyDescent="0.35">
      <c r="A789" s="29"/>
      <c r="B789" s="29"/>
      <c r="C789" s="29"/>
      <c r="D789" s="29" t="s">
        <v>459</v>
      </c>
      <c r="E789" s="29"/>
      <c r="F789" s="30"/>
      <c r="G789" s="29"/>
      <c r="H789" s="29"/>
      <c r="I789" s="31"/>
      <c r="J789" s="32">
        <f t="shared" ref="J789:V789" si="226">SUBTOTAL(9,J13:J787)</f>
        <v>2586221855269</v>
      </c>
      <c r="K789" s="32">
        <f t="shared" si="226"/>
        <v>2687815228889.7603</v>
      </c>
      <c r="L789" s="32">
        <f t="shared" si="226"/>
        <v>4535530333.54</v>
      </c>
      <c r="M789" s="32">
        <f t="shared" si="226"/>
        <v>2687815228889.7603</v>
      </c>
      <c r="N789" s="32">
        <f t="shared" si="226"/>
        <v>1109929975.4699998</v>
      </c>
      <c r="O789" s="32">
        <f t="shared" si="226"/>
        <v>60666444928.469986</v>
      </c>
      <c r="P789" s="32">
        <f t="shared" si="226"/>
        <v>1224499931.5900002</v>
      </c>
      <c r="Q789" s="32">
        <f t="shared" si="226"/>
        <v>2355764601991.6187</v>
      </c>
      <c r="R789" s="32">
        <f t="shared" si="226"/>
        <v>2354734831274.667</v>
      </c>
      <c r="S789" s="32">
        <f t="shared" si="226"/>
        <v>266616380344.97998</v>
      </c>
      <c r="T789" s="32">
        <f t="shared" si="226"/>
        <v>269049752062.61002</v>
      </c>
      <c r="U789" s="32">
        <f t="shared" si="226"/>
        <v>2000000000</v>
      </c>
      <c r="V789" s="32">
        <f t="shared" si="226"/>
        <v>269049752062.60999</v>
      </c>
      <c r="W789" s="33">
        <f>+IF(K789=0,0,Q789/K789)</f>
        <v>0.87646076883220136</v>
      </c>
      <c r="X789" s="33">
        <f t="shared" si="208"/>
        <v>0.87646076883220136</v>
      </c>
      <c r="Y789" s="33">
        <f>+IF(M789=0,0,(N789+O789+P789)/M789)</f>
        <v>2.3439436668998032E-2</v>
      </c>
      <c r="Z789" s="33">
        <f t="shared" si="210"/>
        <v>0.89990020550119942</v>
      </c>
    </row>
    <row r="790" spans="1:26" x14ac:dyDescent="0.35">
      <c r="A790" s="15"/>
    </row>
    <row r="791" spans="1:26" x14ac:dyDescent="0.35">
      <c r="L791" s="16"/>
      <c r="P791" s="17"/>
    </row>
    <row r="792" spans="1:26" s="1" customFormat="1" ht="15" customHeight="1" x14ac:dyDescent="0.35">
      <c r="F792" s="2"/>
      <c r="G792" s="2"/>
      <c r="H792" s="2"/>
      <c r="I792" s="3"/>
      <c r="J792"/>
      <c r="K792"/>
      <c r="L792"/>
      <c r="M792"/>
      <c r="N792"/>
      <c r="O792"/>
      <c r="P792"/>
      <c r="Q792"/>
      <c r="R792"/>
      <c r="S792"/>
      <c r="T792"/>
      <c r="U792"/>
      <c r="V792"/>
      <c r="X792" s="4"/>
      <c r="Y792" s="4"/>
      <c r="Z792" s="4"/>
    </row>
  </sheetData>
  <sortState xmlns:xlrd2="http://schemas.microsoft.com/office/spreadsheetml/2017/richdata2" ref="A13:Z787">
    <sortCondition ref="D13:D787"/>
    <sortCondition ref="A13:A787"/>
    <sortCondition ref="B13:B787"/>
    <sortCondition ref="E13:E787"/>
  </sortState>
  <mergeCells count="3">
    <mergeCell ref="A7:S7"/>
    <mergeCell ref="A8:S8"/>
    <mergeCell ref="A9:S9"/>
  </mergeCells>
  <pageMargins left="0.7" right="0.7" top="0.75" bottom="0.75" header="0.3" footer="0.3"/>
  <pageSetup scale="1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LIQUIDACIÓN GENERAL</vt:lpstr>
      <vt:lpstr>LIQUIDACIÓN POR PARTIDA</vt:lpstr>
      <vt:lpstr>LIQUIDACIÓN POR SUBPARTIDA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Melissa Solis Soto</dc:creator>
  <cp:lastModifiedBy>Melissa Solis Soto</cp:lastModifiedBy>
  <dcterms:created xsi:type="dcterms:W3CDTF">2024-11-29T17:11:53Z</dcterms:created>
  <dcterms:modified xsi:type="dcterms:W3CDTF">2024-12-03T17:46:10Z</dcterms:modified>
</cp:coreProperties>
</file>